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493" i="1" l="1"/>
  <c r="J493" i="1"/>
  <c r="I493" i="1"/>
  <c r="H493" i="1"/>
  <c r="G493" i="1"/>
  <c r="F493" i="1"/>
  <c r="E493" i="1"/>
  <c r="D493" i="1"/>
  <c r="C492" i="1"/>
  <c r="C493" i="1" s="1"/>
  <c r="B492" i="1"/>
  <c r="B493" i="1" s="1"/>
  <c r="M326" i="1"/>
  <c r="N282" i="1" l="1"/>
  <c r="O282" i="1"/>
  <c r="N238" i="1"/>
  <c r="O238" i="1"/>
  <c r="N194" i="1"/>
  <c r="O194" i="1"/>
  <c r="N143" i="1"/>
  <c r="O143" i="1"/>
  <c r="N96" i="1"/>
  <c r="O96" i="1"/>
</calcChain>
</file>

<file path=xl/sharedStrings.xml><?xml version="1.0" encoding="utf-8"?>
<sst xmlns="http://schemas.openxmlformats.org/spreadsheetml/2006/main" count="890" uniqueCount="308">
  <si>
    <t xml:space="preserve">Наименование </t>
  </si>
  <si>
    <t>Основной</t>
  </si>
  <si>
    <t>Выход</t>
  </si>
  <si>
    <t>Белки</t>
  </si>
  <si>
    <t>Жиры</t>
  </si>
  <si>
    <t>Углеводы</t>
  </si>
  <si>
    <t>К кал</t>
  </si>
  <si>
    <t>блюда</t>
  </si>
  <si>
    <t>компонент</t>
  </si>
  <si>
    <t>общие</t>
  </si>
  <si>
    <t>З а в т р а к</t>
  </si>
  <si>
    <t>Молоко,сахар</t>
  </si>
  <si>
    <t>Масло сливочное</t>
  </si>
  <si>
    <t>Кофейный напиток с молоком</t>
  </si>
  <si>
    <t>Молоко цельное,сахар</t>
  </si>
  <si>
    <t>Бутерброд с</t>
  </si>
  <si>
    <t>маслом</t>
  </si>
  <si>
    <t>О б е д</t>
  </si>
  <si>
    <t>Картофель,свекла</t>
  </si>
  <si>
    <t>Лук,морковь</t>
  </si>
  <si>
    <t>Сметана 10-15%</t>
  </si>
  <si>
    <t xml:space="preserve">Яйцо кур.,молоко </t>
  </si>
  <si>
    <t>Масло растительное</t>
  </si>
  <si>
    <t>Мука пшеничная</t>
  </si>
  <si>
    <t>Молоко</t>
  </si>
  <si>
    <t>с маслом</t>
  </si>
  <si>
    <t>с витамином С</t>
  </si>
  <si>
    <t>Сахар</t>
  </si>
  <si>
    <t xml:space="preserve">Хлеб пшеничный  </t>
  </si>
  <si>
    <t>Хлеб  пшеничный</t>
  </si>
  <si>
    <t>П о л д н и к</t>
  </si>
  <si>
    <t xml:space="preserve">У ж и н </t>
  </si>
  <si>
    <t>Всего  за  день:</t>
  </si>
  <si>
    <t>молочная с маслом</t>
  </si>
  <si>
    <t>Чай с сахаром</t>
  </si>
  <si>
    <t>Чай,сахар</t>
  </si>
  <si>
    <t>или батон</t>
  </si>
  <si>
    <t>Капуста свежая</t>
  </si>
  <si>
    <t>Яйцо,лук</t>
  </si>
  <si>
    <t>Картофель</t>
  </si>
  <si>
    <t>Какао с молоком</t>
  </si>
  <si>
    <t>Какао-порошок</t>
  </si>
  <si>
    <t>Икра кабачковая(промышленн.)</t>
  </si>
  <si>
    <t>Икра кабачковая</t>
  </si>
  <si>
    <t>День  2</t>
  </si>
  <si>
    <t>Молоко цельное</t>
  </si>
  <si>
    <t xml:space="preserve">Котлета(биточек,шницель)  </t>
  </si>
  <si>
    <t>Вода(молоко)</t>
  </si>
  <si>
    <t>Мука вс.</t>
  </si>
  <si>
    <t>Яйцо,сахар,дрожжи</t>
  </si>
  <si>
    <t>Ккал</t>
  </si>
  <si>
    <t xml:space="preserve"> с маслом</t>
  </si>
  <si>
    <t>Рис(или гречка)</t>
  </si>
  <si>
    <t xml:space="preserve">Батон нарезной </t>
  </si>
  <si>
    <t>маслом и сыром</t>
  </si>
  <si>
    <t>или Хлеб пшенич.</t>
  </si>
  <si>
    <t>Сыр</t>
  </si>
  <si>
    <t>Капуста св.</t>
  </si>
  <si>
    <t>Мука,масло сливочное</t>
  </si>
  <si>
    <t>Бульон мясной</t>
  </si>
  <si>
    <t>Компот из сухофруктов</t>
  </si>
  <si>
    <t>Сметана,масло слив.</t>
  </si>
  <si>
    <t>Яйцо,сахар</t>
  </si>
  <si>
    <t>Молоко сгущенное</t>
  </si>
  <si>
    <t>Выход гр.</t>
  </si>
  <si>
    <t>Суп молочный с макаронами</t>
  </si>
  <si>
    <t>Молоко,макароны</t>
  </si>
  <si>
    <t>Масло сливочн.,сахар</t>
  </si>
  <si>
    <t>Сок,крахмал,вода</t>
  </si>
  <si>
    <t>Итого за 10 дней:</t>
  </si>
  <si>
    <t>дни</t>
  </si>
  <si>
    <t xml:space="preserve">Углеводы 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</si>
  <si>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</si>
  <si>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</si>
  <si>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</si>
  <si>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</si>
  <si>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</si>
  <si>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</si>
  <si>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</si>
  <si>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</si>
  <si>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</si>
  <si>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</si>
  <si>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</t>
  </si>
  <si>
    <t>Среднее</t>
  </si>
  <si>
    <t>Вывод:</t>
  </si>
  <si>
    <t>рассыпчатая с маслом</t>
  </si>
  <si>
    <t>Рыба,запеченная в омлете</t>
  </si>
  <si>
    <t>(рыба по-польски)</t>
  </si>
  <si>
    <t>День 7</t>
  </si>
  <si>
    <t>Жаркое по-домашнему с мясом</t>
  </si>
  <si>
    <t>Том паста</t>
  </si>
  <si>
    <t>Полдник</t>
  </si>
  <si>
    <t>Гренки из пшеничного хлеба</t>
  </si>
  <si>
    <t>День 9</t>
  </si>
  <si>
    <t>Курица</t>
  </si>
  <si>
    <t>День 8</t>
  </si>
  <si>
    <t>Суп картофельный с бобовы</t>
  </si>
  <si>
    <t>Горох или фасоль</t>
  </si>
  <si>
    <t xml:space="preserve"> Ккал</t>
  </si>
  <si>
    <t>Суп картофельный с клецками</t>
  </si>
  <si>
    <t>Мука вс,яйцо кур.</t>
  </si>
  <si>
    <t>Капуста</t>
  </si>
  <si>
    <t>Том.паста</t>
  </si>
  <si>
    <t>118.4</t>
  </si>
  <si>
    <t>***</t>
  </si>
  <si>
    <t xml:space="preserve">Проценты  от  физиологической суточной нормы </t>
  </si>
  <si>
    <t>пшеничная,пшено)</t>
  </si>
  <si>
    <t>Каша вязкая (кукурузная</t>
  </si>
  <si>
    <t xml:space="preserve">Крупа </t>
  </si>
  <si>
    <t>10.00-Кисломолочный</t>
  </si>
  <si>
    <t>продукт</t>
  </si>
  <si>
    <t>Макароны отварные с маслом</t>
  </si>
  <si>
    <t>Макароны</t>
  </si>
  <si>
    <t>Сок фруктовый</t>
  </si>
  <si>
    <t>Фрукты свежие</t>
  </si>
  <si>
    <t>Суп молочный с крупой</t>
  </si>
  <si>
    <t>Молоко,крупа</t>
  </si>
  <si>
    <t>Кофейный напиток ячнев.</t>
  </si>
  <si>
    <t xml:space="preserve">Зеленый горошек или кукуруза </t>
  </si>
  <si>
    <t>стерилизованные</t>
  </si>
  <si>
    <t xml:space="preserve">Зеленый горошек или </t>
  </si>
  <si>
    <t>кукуруза промышл.</t>
  </si>
  <si>
    <t>Плов из отварной птицы</t>
  </si>
  <si>
    <t>Компот из свежих фруктов</t>
  </si>
  <si>
    <t>Икра морковная</t>
  </si>
  <si>
    <t>Морковь свежая</t>
  </si>
  <si>
    <t>с мясом птицы</t>
  </si>
  <si>
    <t>Курица(индейка)</t>
  </si>
  <si>
    <t>дрожжевого теста</t>
  </si>
  <si>
    <t>Омлет натуральный с маслом</t>
  </si>
  <si>
    <t>Яйцо кур.,молоко цельное</t>
  </si>
  <si>
    <t>Маринад овощной</t>
  </si>
  <si>
    <t>Картофель,капуста свежая</t>
  </si>
  <si>
    <t>Гуляш из говядины</t>
  </si>
  <si>
    <t>Уха рыбацкая из горбуши</t>
  </si>
  <si>
    <t>Рыба свежая горбуша</t>
  </si>
  <si>
    <t xml:space="preserve">Сдоба (булочка,пирог) из </t>
  </si>
  <si>
    <t>Овощи натуральные соленые</t>
  </si>
  <si>
    <t>Капуста тушеная</t>
  </si>
  <si>
    <t>Чай с молоком</t>
  </si>
  <si>
    <t>Бульон мясной,</t>
  </si>
  <si>
    <t>Соус основной  красный</t>
  </si>
  <si>
    <t>Капуста,лук,морковь</t>
  </si>
  <si>
    <t>Мука,том.паста</t>
  </si>
  <si>
    <t>Пюре картофельное</t>
  </si>
  <si>
    <t>Печень говяжья</t>
  </si>
  <si>
    <t>Чай,сахар,молоко</t>
  </si>
  <si>
    <t>Котлета из мяса птицы</t>
  </si>
  <si>
    <t>Огурец сол,или томат сол.</t>
  </si>
  <si>
    <t>25\7</t>
  </si>
  <si>
    <t>35\8</t>
  </si>
  <si>
    <t>25\7\10</t>
  </si>
  <si>
    <t>35\8\15</t>
  </si>
  <si>
    <t>Томат паста</t>
  </si>
  <si>
    <t>Морковь ,лук</t>
  </si>
  <si>
    <t>Молоко уп</t>
  </si>
  <si>
    <t>Молоко,овсяные хлопья</t>
  </si>
  <si>
    <t>Молоко цельное 2,5-3,2%</t>
  </si>
  <si>
    <t xml:space="preserve">Картофель,молоко </t>
  </si>
  <si>
    <t>Картофель,морковь</t>
  </si>
  <si>
    <t>Молоко,хлеб</t>
  </si>
  <si>
    <t>Молоко,яйцо кур.</t>
  </si>
  <si>
    <t>Рыба св(минтай,горбуша)</t>
  </si>
  <si>
    <t>Суп-лапша домашн. с птицей</t>
  </si>
  <si>
    <t>Куры(индейка)</t>
  </si>
  <si>
    <t>Яйцо кур,мука вс</t>
  </si>
  <si>
    <t xml:space="preserve">Суфле рыбное </t>
  </si>
  <si>
    <t>с мясом</t>
  </si>
  <si>
    <t>Рагу из птицы</t>
  </si>
  <si>
    <t>Лук</t>
  </si>
  <si>
    <t>Мука вс,сметана</t>
  </si>
  <si>
    <t xml:space="preserve">ми на бульоне с мясом </t>
  </si>
  <si>
    <t>Макароны вс</t>
  </si>
  <si>
    <t>Каша гречневая(ячневая, пшенич</t>
  </si>
  <si>
    <t>ная,перловая,рис )</t>
  </si>
  <si>
    <t>Крупа</t>
  </si>
  <si>
    <t>или суфле из кур</t>
  </si>
  <si>
    <t>Бульон из кур</t>
  </si>
  <si>
    <t>Курица,овощи</t>
  </si>
  <si>
    <t>Чай  с молоком</t>
  </si>
  <si>
    <t>День 1</t>
  </si>
  <si>
    <t>День  10</t>
  </si>
  <si>
    <t xml:space="preserve">Чай </t>
  </si>
  <si>
    <t>Картофельное пюре</t>
  </si>
  <si>
    <t>Сельдь сол. с луком</t>
  </si>
  <si>
    <t>лук</t>
  </si>
  <si>
    <t>Сельдь</t>
  </si>
  <si>
    <t>День 5</t>
  </si>
  <si>
    <t>Млоко сгущ.</t>
  </si>
  <si>
    <t xml:space="preserve">или Азу </t>
  </si>
  <si>
    <t>1,5-3</t>
  </si>
  <si>
    <t>3-7</t>
  </si>
  <si>
    <t>День 6</t>
  </si>
  <si>
    <t>№ тех. карты</t>
  </si>
  <si>
    <t>Витамин С</t>
  </si>
  <si>
    <t>Снежок, йогурт, молоко</t>
  </si>
  <si>
    <t xml:space="preserve">сметаной на мясном </t>
  </si>
  <si>
    <t>бульоне,с мясом</t>
  </si>
  <si>
    <t>(свинины)</t>
  </si>
  <si>
    <t>Говядина( свинина)</t>
  </si>
  <si>
    <t>Говядина (свинина)</t>
  </si>
  <si>
    <t>Фрукты свежиие</t>
  </si>
  <si>
    <t>Яблоко (апельсин,банан)</t>
  </si>
  <si>
    <t>Снежок,йогурт,молоко</t>
  </si>
  <si>
    <t xml:space="preserve">Свекольник со сметаной </t>
  </si>
  <si>
    <t>на мясном  бульоне,</t>
  </si>
  <si>
    <t xml:space="preserve">Печень говяжья по </t>
  </si>
  <si>
    <t xml:space="preserve">строгановски в сметанном </t>
  </si>
  <si>
    <t>соусе</t>
  </si>
  <si>
    <t>Каша рисовая</t>
  </si>
  <si>
    <t>Сок фруктовый(овощной)</t>
  </si>
  <si>
    <t>Рыбная котлета</t>
  </si>
  <si>
    <t>Минтай,хлеб, молоко</t>
  </si>
  <si>
    <t>Масло сливочное,яйца</t>
  </si>
  <si>
    <t>Картофель, молоко</t>
  </si>
  <si>
    <t>Соус основной красный</t>
  </si>
  <si>
    <t>Мука, масло сливочное</t>
  </si>
  <si>
    <t>Яблоко( апельсин, банан)</t>
  </si>
  <si>
    <t xml:space="preserve">Каша жидкая из хлопьев </t>
  </si>
  <si>
    <t>Геркулес(манная,рисовая)</t>
  </si>
  <si>
    <t xml:space="preserve">Расольник домашний  со </t>
  </si>
  <si>
    <t>Картофель,огурцы соленые</t>
  </si>
  <si>
    <t>Лук,морковь, мука</t>
  </si>
  <si>
    <t>243/246</t>
  </si>
  <si>
    <t>249/250</t>
  </si>
  <si>
    <t>Каша перловая(ячневая,</t>
  </si>
  <si>
    <t>гречневая,рисовая)расыпч</t>
  </si>
  <si>
    <t>Кисель на фруктовом соке</t>
  </si>
  <si>
    <t>Кондитерские изделия</t>
  </si>
  <si>
    <t>Печенье,пряники</t>
  </si>
  <si>
    <t xml:space="preserve">Борщ с капустой и </t>
  </si>
  <si>
    <t xml:space="preserve">картофелем со сметаной </t>
  </si>
  <si>
    <t>на мясном бульоне,</t>
  </si>
  <si>
    <t>Говядина(свинина)</t>
  </si>
  <si>
    <t>Вишня,сахар</t>
  </si>
  <si>
    <t>Макароны отварные с сыром</t>
  </si>
  <si>
    <t>Мука вс, сахар</t>
  </si>
  <si>
    <t>масло сливочное</t>
  </si>
  <si>
    <t>дрожжи хлебопекарные</t>
  </si>
  <si>
    <t>Творог с м.д.ж. не более9%</t>
  </si>
  <si>
    <t>Ванилин</t>
  </si>
  <si>
    <t>с капустой</t>
  </si>
  <si>
    <t xml:space="preserve">Говядина(свинина)тушеная </t>
  </si>
  <si>
    <t xml:space="preserve">Хлеб  пшеничный  </t>
  </si>
  <si>
    <t>Сырники из творога</t>
  </si>
  <si>
    <t>Масло слив.</t>
  </si>
  <si>
    <t>Творог</t>
  </si>
  <si>
    <t>Щи из свежей капусты</t>
  </si>
  <si>
    <t>со сметаной и курицей</t>
  </si>
  <si>
    <t>Курица (индейка)</t>
  </si>
  <si>
    <t>Курица, рис,лук,морковь</t>
  </si>
  <si>
    <t>Пряники,печенье</t>
  </si>
  <si>
    <t xml:space="preserve">(или суп картофельный </t>
  </si>
  <si>
    <t>с рыбными консервами)</t>
  </si>
  <si>
    <t>Вареники ленивые</t>
  </si>
  <si>
    <t>Мука вс</t>
  </si>
  <si>
    <t>Яйцо кур.</t>
  </si>
  <si>
    <t>Морковь</t>
  </si>
  <si>
    <t xml:space="preserve"> Оладьи из печени </t>
  </si>
  <si>
    <t>Ватрушка с повидлом</t>
  </si>
  <si>
    <t>Мука, сахар</t>
  </si>
  <si>
    <t>Яйцо, маргарин</t>
  </si>
  <si>
    <t>Дрожжи, молоко</t>
  </si>
  <si>
    <t>Повидло</t>
  </si>
  <si>
    <t>из говядины (свинины)</t>
  </si>
  <si>
    <t>из говядины(свинины)</t>
  </si>
  <si>
    <t>Фрукты свежие, сахар</t>
  </si>
  <si>
    <t>Пудинг из творога с рисом</t>
  </si>
  <si>
    <t>Творог,крупа рисовая</t>
  </si>
  <si>
    <t xml:space="preserve">В т о р о й   з а в т р а к </t>
  </si>
  <si>
    <t>Пирожок с капустой</t>
  </si>
  <si>
    <t>День  3</t>
  </si>
  <si>
    <t>Тесто дрожжевое</t>
  </si>
  <si>
    <t>День 4</t>
  </si>
  <si>
    <t>В т о р о й  з а в т р а к</t>
  </si>
  <si>
    <t>и ягод</t>
  </si>
  <si>
    <t>Компот из свежих плодов</t>
  </si>
  <si>
    <t>В т о р о й   з а в т р а к</t>
  </si>
  <si>
    <t>Ватрушка с творогом</t>
  </si>
  <si>
    <t xml:space="preserve">Курага </t>
  </si>
  <si>
    <t>ягод сушеных</t>
  </si>
  <si>
    <t>Шиповник</t>
  </si>
  <si>
    <t>Напиток</t>
  </si>
  <si>
    <t>из шиповника</t>
  </si>
  <si>
    <t>Компот из плодов или</t>
  </si>
  <si>
    <t>Сухофрукты, сахар</t>
  </si>
  <si>
    <t>Яйцо</t>
  </si>
  <si>
    <t>Сухари</t>
  </si>
  <si>
    <t>Картофельная запеканка с мясом</t>
  </si>
  <si>
    <t>Суп картофельный с</t>
  </si>
  <si>
    <t>мясными фрикадеьками</t>
  </si>
  <si>
    <t>Картофель, морковь, лук</t>
  </si>
  <si>
    <t>Говядина</t>
  </si>
  <si>
    <t>Рассольник ленингр.</t>
  </si>
  <si>
    <t>со сметаной на мясном</t>
  </si>
  <si>
    <t xml:space="preserve"> бульоне(с мясом)</t>
  </si>
  <si>
    <t>Перловая или</t>
  </si>
  <si>
    <t>(рис,геркулес,пшеничная)</t>
  </si>
  <si>
    <t>Салат из свежей капусты</t>
  </si>
  <si>
    <t>Капуста, морковь,лук</t>
  </si>
  <si>
    <t>Сахар, кислота лимонная</t>
  </si>
  <si>
    <t>Масло растит.</t>
  </si>
  <si>
    <t>Каша Дружба</t>
  </si>
  <si>
    <t>Крупа (рис,пшено)</t>
  </si>
  <si>
    <t>Каша овсянная</t>
  </si>
  <si>
    <t>Крупа геркулес</t>
  </si>
  <si>
    <t>Салат из свеклы с сыром</t>
  </si>
  <si>
    <t>Свекла свежая,сыр,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</si>
</sst>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0">
    <xf numFmtId="0" fontId="0" fillId="0" borderId="0" xfId="0"/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164" fontId="5" fillId="0" borderId="14" xfId="0" quotePrefix="1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1" applyFont="1" applyFill="1" applyBorder="1"/>
    <xf numFmtId="0" fontId="5" fillId="0" borderId="15" xfId="1" applyFont="1" applyFill="1" applyBorder="1"/>
    <xf numFmtId="16" fontId="5" fillId="0" borderId="14" xfId="0" applyNumberFormat="1" applyFont="1" applyFill="1" applyBorder="1" applyAlignment="1">
      <alignment horizontal="center"/>
    </xf>
    <xf numFmtId="164" fontId="5" fillId="0" borderId="14" xfId="2" applyNumberFormat="1" applyFont="1" applyFill="1" applyBorder="1" applyAlignment="1">
      <alignment horizontal="center"/>
    </xf>
    <xf numFmtId="0" fontId="5" fillId="0" borderId="7" xfId="1" applyFont="1" applyFill="1" applyBorder="1" applyAlignment="1"/>
    <xf numFmtId="0" fontId="5" fillId="0" borderId="10" xfId="1" applyFont="1" applyFill="1" applyBorder="1" applyAlignment="1"/>
    <xf numFmtId="0" fontId="5" fillId="0" borderId="10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5" fillId="0" borderId="10" xfId="1" applyFont="1" applyFill="1" applyBorder="1"/>
    <xf numFmtId="0" fontId="5" fillId="0" borderId="15" xfId="0" applyFont="1" applyFill="1" applyBorder="1"/>
    <xf numFmtId="0" fontId="5" fillId="0" borderId="7" xfId="0" applyFont="1" applyFill="1" applyBorder="1"/>
    <xf numFmtId="0" fontId="5" fillId="0" borderId="14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0" borderId="12" xfId="0" applyFont="1" applyFill="1" applyBorder="1"/>
    <xf numFmtId="164" fontId="5" fillId="0" borderId="10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9" fillId="0" borderId="0" xfId="0" applyFont="1"/>
    <xf numFmtId="0" fontId="5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/>
    <xf numFmtId="0" fontId="5" fillId="0" borderId="8" xfId="0" applyFont="1" applyFill="1" applyBorder="1" applyAlignment="1"/>
    <xf numFmtId="0" fontId="6" fillId="0" borderId="13" xfId="0" applyFont="1" applyFill="1" applyBorder="1" applyAlignment="1">
      <alignment horizontal="center"/>
    </xf>
    <xf numFmtId="0" fontId="2" fillId="0" borderId="0" xfId="0" applyFont="1" applyFill="1"/>
    <xf numFmtId="0" fontId="5" fillId="0" borderId="9" xfId="0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10" fillId="0" borderId="0" xfId="0" applyFont="1"/>
    <xf numFmtId="0" fontId="5" fillId="0" borderId="1" xfId="0" applyFont="1" applyFill="1" applyBorder="1" applyAlignment="1">
      <alignment horizontal="left"/>
    </xf>
    <xf numFmtId="164" fontId="5" fillId="0" borderId="14" xfId="1" applyNumberFormat="1" applyFont="1" applyFill="1" applyBorder="1" applyAlignment="1">
      <alignment horizontal="center"/>
    </xf>
    <xf numFmtId="0" fontId="8" fillId="0" borderId="1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4" xfId="1" applyFont="1" applyFill="1" applyBorder="1"/>
    <xf numFmtId="0" fontId="5" fillId="0" borderId="6" xfId="0" applyFont="1" applyFill="1" applyBorder="1" applyAlignment="1"/>
    <xf numFmtId="0" fontId="5" fillId="0" borderId="1" xfId="0" applyFont="1" applyFill="1" applyBorder="1" applyAlignment="1"/>
    <xf numFmtId="0" fontId="5" fillId="0" borderId="11" xfId="0" applyFont="1" applyFill="1" applyBorder="1"/>
    <xf numFmtId="0" fontId="5" fillId="0" borderId="2" xfId="0" applyFont="1" applyFill="1" applyBorder="1"/>
    <xf numFmtId="0" fontId="7" fillId="0" borderId="7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9" xfId="0" applyFont="1" applyFill="1" applyBorder="1"/>
    <xf numFmtId="0" fontId="5" fillId="0" borderId="10" xfId="0" applyFont="1" applyFill="1" applyBorder="1" applyAlignment="1"/>
    <xf numFmtId="0" fontId="5" fillId="2" borderId="14" xfId="0" applyFont="1" applyFill="1" applyBorder="1" applyAlignment="1">
      <alignment horizontal="center"/>
    </xf>
    <xf numFmtId="165" fontId="5" fillId="0" borderId="14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/>
    </xf>
    <xf numFmtId="0" fontId="5" fillId="0" borderId="10" xfId="0" applyFont="1" applyFill="1" applyBorder="1" applyAlignment="1">
      <alignment horizontal="left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5" fillId="2" borderId="10" xfId="0" applyFont="1" applyFill="1" applyBorder="1"/>
    <xf numFmtId="0" fontId="5" fillId="2" borderId="14" xfId="0" applyFont="1" applyFill="1" applyBorder="1"/>
    <xf numFmtId="0" fontId="6" fillId="0" borderId="14" xfId="0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7" xfId="1" applyFont="1" applyFill="1" applyBorder="1"/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Fill="1" applyBorder="1" applyAlignment="1"/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/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/>
    <xf numFmtId="16" fontId="5" fillId="0" borderId="15" xfId="0" applyNumberFormat="1" applyFont="1" applyFill="1" applyBorder="1" applyAlignment="1">
      <alignment horizontal="center"/>
    </xf>
    <xf numFmtId="0" fontId="5" fillId="0" borderId="9" xfId="1" applyFont="1" applyFill="1" applyBorder="1"/>
    <xf numFmtId="0" fontId="5" fillId="0" borderId="13" xfId="1" applyFont="1" applyFill="1" applyBorder="1"/>
    <xf numFmtId="0" fontId="5" fillId="0" borderId="0" xfId="0" applyFont="1" applyFill="1" applyBorder="1" applyAlignment="1"/>
    <xf numFmtId="164" fontId="5" fillId="0" borderId="0" xfId="0" quotePrefix="1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164" fontId="2" fillId="0" borderId="0" xfId="0" applyNumberFormat="1" applyFont="1" applyFill="1"/>
    <xf numFmtId="0" fontId="11" fillId="0" borderId="0" xfId="0" applyFont="1" applyBorder="1" applyAlignment="1">
      <alignment horizontal="center"/>
    </xf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9" fontId="10" fillId="0" borderId="0" xfId="0" applyNumberFormat="1" applyFont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0" fontId="5" fillId="0" borderId="7" xfId="0" applyFont="1" applyFill="1" applyBorder="1" applyAlignment="1"/>
    <xf numFmtId="0" fontId="0" fillId="0" borderId="0" xfId="0" applyBorder="1"/>
    <xf numFmtId="0" fontId="5" fillId="0" borderId="1" xfId="0" applyFont="1" applyFill="1" applyBorder="1" applyAlignment="1">
      <alignment horizontal="left"/>
    </xf>
    <xf numFmtId="0" fontId="5" fillId="0" borderId="14" xfId="0" applyNumberFormat="1" applyFont="1" applyFill="1" applyBorder="1" applyAlignment="1">
      <alignment horizontal="center"/>
    </xf>
    <xf numFmtId="165" fontId="10" fillId="0" borderId="14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2" borderId="11" xfId="0" applyFont="1" applyFill="1" applyBorder="1"/>
    <xf numFmtId="164" fontId="5" fillId="2" borderId="14" xfId="0" applyNumberFormat="1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1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4" fontId="5" fillId="2" borderId="14" xfId="0" quotePrefix="1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8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5" fillId="0" borderId="1" xfId="0" applyFont="1" applyFill="1" applyBorder="1" applyAlignment="1">
      <alignment horizontal="justify"/>
    </xf>
    <xf numFmtId="0" fontId="5" fillId="0" borderId="7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justify"/>
    </xf>
    <xf numFmtId="0" fontId="5" fillId="0" borderId="7" xfId="0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justify"/>
    </xf>
    <xf numFmtId="0" fontId="5" fillId="2" borderId="7" xfId="0" applyFont="1" applyFill="1" applyBorder="1" applyAlignment="1">
      <alignment horizontal="justify"/>
    </xf>
    <xf numFmtId="0" fontId="5" fillId="2" borderId="10" xfId="0" applyFont="1" applyFill="1" applyBorder="1" applyAlignment="1">
      <alignment horizontal="justify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2" borderId="14" xfId="1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505"/>
  <sheetViews>
    <sheetView tabSelected="1" topLeftCell="A478" zoomScaleNormal="100" workbookViewId="0">
      <selection activeCell="K499" sqref="K499"/>
    </sheetView>
  </sheetViews>
  <sheetFormatPr defaultRowHeight="15" x14ac:dyDescent="0.25"/>
  <cols>
    <col min="1" max="1" width="7.42578125" customWidth="1"/>
    <col min="2" max="2" width="22" customWidth="1"/>
    <col min="3" max="3" width="22.140625" customWidth="1"/>
    <col min="4" max="4" width="6.7109375" customWidth="1"/>
    <col min="5" max="5" width="6.5703125" customWidth="1"/>
    <col min="6" max="6" width="8" customWidth="1"/>
    <col min="7" max="7" width="6.85546875" customWidth="1"/>
    <col min="8" max="8" width="7.140625" customWidth="1"/>
    <col min="9" max="9" width="6.85546875" customWidth="1"/>
    <col min="10" max="10" width="10.5703125" customWidth="1"/>
    <col min="11" max="11" width="9.140625" customWidth="1"/>
    <col min="12" max="13" width="7" customWidth="1"/>
    <col min="14" max="14" width="8.140625" customWidth="1"/>
    <col min="15" max="15" width="9.5703125" customWidth="1"/>
    <col min="18" max="18" width="15.7109375" customWidth="1"/>
    <col min="19" max="19" width="27.140625" customWidth="1"/>
  </cols>
  <sheetData>
    <row r="3" spans="1:15" x14ac:dyDescent="0.25">
      <c r="A3" s="164" t="s">
        <v>193</v>
      </c>
      <c r="B3" s="4" t="s">
        <v>0</v>
      </c>
      <c r="C3" s="7" t="s">
        <v>1</v>
      </c>
      <c r="D3" s="145" t="s">
        <v>64</v>
      </c>
      <c r="E3" s="146"/>
      <c r="F3" s="145" t="s">
        <v>3</v>
      </c>
      <c r="G3" s="146"/>
      <c r="H3" s="145" t="s">
        <v>4</v>
      </c>
      <c r="I3" s="146"/>
      <c r="J3" s="145" t="s">
        <v>5</v>
      </c>
      <c r="K3" s="146"/>
      <c r="L3" s="145" t="s">
        <v>194</v>
      </c>
      <c r="M3" s="146"/>
      <c r="N3" s="145" t="s">
        <v>98</v>
      </c>
      <c r="O3" s="146"/>
    </row>
    <row r="4" spans="1:15" x14ac:dyDescent="0.25">
      <c r="A4" s="165"/>
      <c r="B4" s="8" t="s">
        <v>7</v>
      </c>
      <c r="C4" s="9" t="s">
        <v>8</v>
      </c>
      <c r="D4" s="147"/>
      <c r="E4" s="148"/>
      <c r="F4" s="147"/>
      <c r="G4" s="148"/>
      <c r="H4" s="147"/>
      <c r="I4" s="148"/>
      <c r="J4" s="147"/>
      <c r="K4" s="148"/>
      <c r="L4" s="147"/>
      <c r="M4" s="148"/>
      <c r="N4" s="147"/>
      <c r="O4" s="148"/>
    </row>
    <row r="5" spans="1:15" x14ac:dyDescent="0.25">
      <c r="A5" s="178"/>
      <c r="B5" s="8"/>
      <c r="C5" s="9"/>
      <c r="D5" s="149"/>
      <c r="E5" s="150"/>
      <c r="F5" s="149"/>
      <c r="G5" s="150"/>
      <c r="H5" s="149"/>
      <c r="I5" s="150"/>
      <c r="J5" s="149"/>
      <c r="K5" s="150"/>
      <c r="L5" s="149"/>
      <c r="M5" s="150"/>
      <c r="N5" s="149"/>
      <c r="O5" s="150"/>
    </row>
    <row r="6" spans="1:15" x14ac:dyDescent="0.25">
      <c r="A6" s="10"/>
      <c r="B6" s="10"/>
      <c r="C6" s="187" t="s">
        <v>180</v>
      </c>
      <c r="D6" s="10" t="s">
        <v>190</v>
      </c>
      <c r="E6" s="11" t="s">
        <v>191</v>
      </c>
      <c r="F6" s="10" t="s">
        <v>190</v>
      </c>
      <c r="G6" s="11" t="s">
        <v>191</v>
      </c>
      <c r="H6" s="10" t="s">
        <v>190</v>
      </c>
      <c r="I6" s="11" t="s">
        <v>191</v>
      </c>
      <c r="J6" s="10" t="s">
        <v>190</v>
      </c>
      <c r="K6" s="11" t="s">
        <v>191</v>
      </c>
      <c r="L6" s="11" t="s">
        <v>190</v>
      </c>
      <c r="M6" s="11" t="s">
        <v>191</v>
      </c>
      <c r="N6" s="10" t="s">
        <v>190</v>
      </c>
      <c r="O6" s="11" t="s">
        <v>191</v>
      </c>
    </row>
    <row r="7" spans="1:15" x14ac:dyDescent="0.25">
      <c r="A7" s="153">
        <v>307</v>
      </c>
      <c r="B7" s="12" t="s">
        <v>10</v>
      </c>
      <c r="C7" s="188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x14ac:dyDescent="0.25">
      <c r="A8" s="158"/>
      <c r="B8" s="175" t="s">
        <v>129</v>
      </c>
      <c r="C8" s="6" t="s">
        <v>130</v>
      </c>
      <c r="D8" s="10">
        <v>60</v>
      </c>
      <c r="E8" s="10">
        <v>80</v>
      </c>
      <c r="F8" s="13">
        <v>6.09</v>
      </c>
      <c r="G8" s="13">
        <v>8.1</v>
      </c>
      <c r="H8" s="13">
        <v>10.3</v>
      </c>
      <c r="I8" s="13">
        <v>13.7</v>
      </c>
      <c r="J8" s="13">
        <v>1.28</v>
      </c>
      <c r="K8" s="13">
        <v>1.7</v>
      </c>
      <c r="L8" s="13">
        <v>0.65</v>
      </c>
      <c r="M8" s="13">
        <v>0.65</v>
      </c>
      <c r="N8" s="13">
        <v>71.599999999999994</v>
      </c>
      <c r="O8" s="13">
        <v>95.2</v>
      </c>
    </row>
    <row r="9" spans="1:15" x14ac:dyDescent="0.25">
      <c r="A9" s="154"/>
      <c r="B9" s="177"/>
      <c r="C9" s="6" t="s">
        <v>12</v>
      </c>
      <c r="D9" s="10"/>
      <c r="E9" s="10"/>
      <c r="F9" s="14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0">
        <v>506.50700000000001</v>
      </c>
      <c r="B10" s="15" t="s">
        <v>139</v>
      </c>
      <c r="C10" s="6" t="s">
        <v>146</v>
      </c>
      <c r="D10" s="10">
        <v>150</v>
      </c>
      <c r="E10" s="10">
        <v>200</v>
      </c>
      <c r="F10" s="14">
        <v>7.0000000000000007E-2</v>
      </c>
      <c r="G10" s="13">
        <v>9.2999999999999999E-2</v>
      </c>
      <c r="H10" s="13">
        <v>0</v>
      </c>
      <c r="I10" s="13">
        <v>0</v>
      </c>
      <c r="J10" s="13">
        <v>7.6</v>
      </c>
      <c r="K10" s="13">
        <v>10.1</v>
      </c>
      <c r="L10" s="13">
        <v>0.83</v>
      </c>
      <c r="M10" s="13">
        <v>1.04</v>
      </c>
      <c r="N10" s="13">
        <v>30.69</v>
      </c>
      <c r="O10" s="13">
        <v>40.82</v>
      </c>
    </row>
    <row r="11" spans="1:15" x14ac:dyDescent="0.25">
      <c r="A11" s="180">
        <v>96</v>
      </c>
      <c r="B11" s="16" t="s">
        <v>15</v>
      </c>
      <c r="C11" s="17" t="s">
        <v>53</v>
      </c>
      <c r="D11" s="18" t="s">
        <v>151</v>
      </c>
      <c r="E11" s="18" t="s">
        <v>152</v>
      </c>
      <c r="F11" s="19">
        <v>4.8</v>
      </c>
      <c r="G11" s="19">
        <v>6.2</v>
      </c>
      <c r="H11" s="19">
        <v>8.15</v>
      </c>
      <c r="I11" s="19">
        <v>10.42</v>
      </c>
      <c r="J11" s="19">
        <v>12.39</v>
      </c>
      <c r="K11" s="19">
        <v>17.32</v>
      </c>
      <c r="L11" s="19">
        <v>0.03</v>
      </c>
      <c r="M11" s="19">
        <v>0.06</v>
      </c>
      <c r="N11" s="19">
        <v>140</v>
      </c>
      <c r="O11" s="19">
        <v>189</v>
      </c>
    </row>
    <row r="12" spans="1:15" x14ac:dyDescent="0.25">
      <c r="A12" s="181"/>
      <c r="B12" s="20" t="s">
        <v>54</v>
      </c>
      <c r="C12" s="17" t="s">
        <v>55</v>
      </c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181"/>
      <c r="B13" s="20"/>
      <c r="C13" s="17" t="s">
        <v>12</v>
      </c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25">
      <c r="A14" s="182"/>
      <c r="B14" s="21"/>
      <c r="C14" s="17" t="s">
        <v>56</v>
      </c>
      <c r="D14" s="18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25">
      <c r="A15" s="22"/>
      <c r="B15" s="12" t="s">
        <v>269</v>
      </c>
      <c r="C15" s="16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25">
      <c r="A16" s="114">
        <v>118</v>
      </c>
      <c r="B16" s="27" t="s">
        <v>201</v>
      </c>
      <c r="C16" s="30" t="s">
        <v>202</v>
      </c>
      <c r="D16" s="10">
        <v>95</v>
      </c>
      <c r="E16" s="10">
        <v>100</v>
      </c>
      <c r="F16" s="13">
        <v>0.47</v>
      </c>
      <c r="G16" s="13">
        <v>0.5</v>
      </c>
      <c r="H16" s="13">
        <v>0</v>
      </c>
      <c r="I16" s="13">
        <v>0</v>
      </c>
      <c r="J16" s="13">
        <v>9.36</v>
      </c>
      <c r="K16" s="13">
        <v>9.83</v>
      </c>
      <c r="L16" s="13">
        <v>9.5399999999999991</v>
      </c>
      <c r="M16" s="13">
        <v>10.039999999999999</v>
      </c>
      <c r="N16" s="13">
        <v>42.48</v>
      </c>
      <c r="O16" s="13">
        <v>44.61</v>
      </c>
    </row>
    <row r="17" spans="1:31" x14ac:dyDescent="0.25">
      <c r="A17" s="114"/>
      <c r="B17" s="27"/>
      <c r="C17" s="30"/>
      <c r="D17" s="10"/>
      <c r="E17" s="10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31" x14ac:dyDescent="0.25">
      <c r="A18" s="22"/>
      <c r="B18" s="28" t="s">
        <v>17</v>
      </c>
      <c r="C18" s="29"/>
      <c r="D18" s="18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31" x14ac:dyDescent="0.25">
      <c r="A19" s="153">
        <v>366</v>
      </c>
      <c r="B19" s="175" t="s">
        <v>131</v>
      </c>
      <c r="C19" s="6" t="s">
        <v>154</v>
      </c>
      <c r="D19" s="10">
        <v>40</v>
      </c>
      <c r="E19" s="10">
        <v>60</v>
      </c>
      <c r="F19" s="13">
        <v>0.52</v>
      </c>
      <c r="G19" s="13">
        <v>0.79</v>
      </c>
      <c r="H19" s="13">
        <v>2.0459999999999998</v>
      </c>
      <c r="I19" s="13">
        <v>3.07</v>
      </c>
      <c r="J19" s="13">
        <v>3.41</v>
      </c>
      <c r="K19" s="13">
        <v>5.12</v>
      </c>
      <c r="L19" s="13">
        <v>1.35</v>
      </c>
      <c r="M19" s="13">
        <v>2.69</v>
      </c>
      <c r="N19" s="13">
        <v>33.299999999999997</v>
      </c>
      <c r="O19" s="13">
        <v>50</v>
      </c>
    </row>
    <row r="20" spans="1:31" x14ac:dyDescent="0.25">
      <c r="A20" s="158"/>
      <c r="B20" s="176"/>
      <c r="C20" s="6" t="s">
        <v>153</v>
      </c>
      <c r="D20" s="10"/>
      <c r="E20" s="10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31" x14ac:dyDescent="0.25">
      <c r="A21" s="154"/>
      <c r="B21" s="176"/>
      <c r="C21" s="6" t="s">
        <v>22</v>
      </c>
      <c r="D21" s="10"/>
      <c r="E21" s="10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31" x14ac:dyDescent="0.25">
      <c r="A22" s="145">
        <v>137</v>
      </c>
      <c r="B22" s="137" t="s">
        <v>220</v>
      </c>
      <c r="C22" s="130" t="s">
        <v>200</v>
      </c>
      <c r="D22" s="70">
        <v>180</v>
      </c>
      <c r="E22" s="70">
        <v>200</v>
      </c>
      <c r="F22" s="131">
        <v>2.94</v>
      </c>
      <c r="G22" s="131">
        <v>3.68</v>
      </c>
      <c r="H22" s="131">
        <v>3.52</v>
      </c>
      <c r="I22" s="131">
        <v>4.4000000000000004</v>
      </c>
      <c r="J22" s="131">
        <v>12.22</v>
      </c>
      <c r="K22" s="131">
        <v>15.28</v>
      </c>
      <c r="L22" s="131">
        <v>8.98</v>
      </c>
      <c r="M22" s="131">
        <v>9.98</v>
      </c>
      <c r="N22" s="131">
        <v>92.4</v>
      </c>
      <c r="O22" s="131">
        <v>115.49</v>
      </c>
      <c r="Q22" s="196"/>
      <c r="R22" s="133"/>
      <c r="S22" s="133"/>
      <c r="T22" s="134"/>
      <c r="U22" s="134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</row>
    <row r="23" spans="1:31" x14ac:dyDescent="0.25">
      <c r="A23" s="147"/>
      <c r="B23" s="139" t="s">
        <v>196</v>
      </c>
      <c r="C23" s="132" t="s">
        <v>221</v>
      </c>
      <c r="D23" s="70"/>
      <c r="E23" s="70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Q23" s="196"/>
      <c r="R23" s="133"/>
      <c r="S23" s="133"/>
      <c r="T23" s="134"/>
      <c r="U23" s="134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</row>
    <row r="24" spans="1:31" x14ac:dyDescent="0.25">
      <c r="A24" s="147"/>
      <c r="B24" s="139" t="s">
        <v>197</v>
      </c>
      <c r="C24" s="132" t="s">
        <v>57</v>
      </c>
      <c r="D24" s="70"/>
      <c r="E24" s="70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Q24" s="196"/>
      <c r="R24" s="133"/>
      <c r="S24" s="133"/>
      <c r="T24" s="134"/>
      <c r="U24" s="134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</row>
    <row r="25" spans="1:31" x14ac:dyDescent="0.25">
      <c r="A25" s="147"/>
      <c r="B25" s="139"/>
      <c r="C25" s="132" t="s">
        <v>19</v>
      </c>
      <c r="D25" s="70"/>
      <c r="E25" s="70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Q25" s="196"/>
      <c r="R25" s="133"/>
      <c r="S25" s="133"/>
      <c r="T25" s="134"/>
      <c r="U25" s="134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</row>
    <row r="26" spans="1:31" x14ac:dyDescent="0.25">
      <c r="A26" s="147"/>
      <c r="B26" s="139"/>
      <c r="C26" s="132" t="s">
        <v>12</v>
      </c>
      <c r="D26" s="70"/>
      <c r="E26" s="70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Q26" s="196"/>
      <c r="R26" s="133"/>
      <c r="S26" s="133"/>
      <c r="T26" s="134"/>
      <c r="U26" s="134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</row>
    <row r="27" spans="1:31" x14ac:dyDescent="0.25">
      <c r="A27" s="147"/>
      <c r="B27" s="139"/>
      <c r="C27" s="132" t="s">
        <v>20</v>
      </c>
      <c r="D27" s="70"/>
      <c r="E27" s="70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Q27" s="196"/>
      <c r="R27" s="133"/>
      <c r="S27" s="133"/>
      <c r="T27" s="134"/>
      <c r="U27" s="134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pans="1:31" x14ac:dyDescent="0.25">
      <c r="A28" s="153">
        <v>382</v>
      </c>
      <c r="B28" s="197" t="s">
        <v>288</v>
      </c>
      <c r="C28" s="30" t="s">
        <v>199</v>
      </c>
      <c r="D28" s="10">
        <v>150</v>
      </c>
      <c r="E28" s="10">
        <v>185</v>
      </c>
      <c r="F28" s="131">
        <v>17.399999999999999</v>
      </c>
      <c r="G28" s="131">
        <v>21.46</v>
      </c>
      <c r="H28" s="131">
        <v>17.55</v>
      </c>
      <c r="I28" s="131">
        <v>21.64</v>
      </c>
      <c r="J28" s="131">
        <v>14.1</v>
      </c>
      <c r="K28" s="131">
        <v>17.39</v>
      </c>
      <c r="L28" s="131">
        <v>3</v>
      </c>
      <c r="M28" s="131">
        <v>3.7</v>
      </c>
      <c r="N28" s="131">
        <v>285</v>
      </c>
      <c r="O28" s="131">
        <v>351.5</v>
      </c>
      <c r="Q28" s="196"/>
      <c r="R28" s="133"/>
      <c r="S28" s="133"/>
      <c r="T28" s="134"/>
      <c r="U28" s="134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</row>
    <row r="29" spans="1:31" x14ac:dyDescent="0.25">
      <c r="A29" s="158"/>
      <c r="B29" s="198"/>
      <c r="C29" s="30" t="s">
        <v>39</v>
      </c>
      <c r="D29" s="10"/>
      <c r="E29" s="10"/>
      <c r="F29" s="13"/>
      <c r="G29" s="13"/>
      <c r="H29" s="13"/>
      <c r="I29" s="13"/>
      <c r="J29" s="13"/>
      <c r="K29" s="13"/>
      <c r="L29" s="13"/>
      <c r="M29" s="13"/>
      <c r="N29" s="13"/>
      <c r="O29" s="13"/>
      <c r="Q29" s="196"/>
      <c r="R29" s="133"/>
      <c r="S29" s="133"/>
      <c r="T29" s="134"/>
      <c r="U29" s="134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</row>
    <row r="30" spans="1:31" x14ac:dyDescent="0.25">
      <c r="A30" s="158"/>
      <c r="B30" s="198"/>
      <c r="C30" s="30" t="s">
        <v>12</v>
      </c>
      <c r="D30" s="10"/>
      <c r="E30" s="10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31" x14ac:dyDescent="0.25">
      <c r="A31" s="158"/>
      <c r="B31" s="198"/>
      <c r="C31" s="30" t="s">
        <v>286</v>
      </c>
      <c r="D31" s="10"/>
      <c r="E31" s="10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31" x14ac:dyDescent="0.25">
      <c r="A32" s="154"/>
      <c r="B32" s="199"/>
      <c r="C32" s="30" t="s">
        <v>287</v>
      </c>
      <c r="D32" s="10"/>
      <c r="E32" s="10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5">
      <c r="A33" s="147">
        <v>537</v>
      </c>
      <c r="B33" s="68" t="s">
        <v>210</v>
      </c>
      <c r="C33" s="15" t="s">
        <v>113</v>
      </c>
      <c r="D33" s="25">
        <v>100</v>
      </c>
      <c r="E33" s="10">
        <v>100</v>
      </c>
      <c r="F33" s="13">
        <v>0.5</v>
      </c>
      <c r="G33" s="13">
        <v>0.5</v>
      </c>
      <c r="H33" s="13">
        <v>0</v>
      </c>
      <c r="I33" s="13">
        <v>0</v>
      </c>
      <c r="J33" s="13">
        <v>9.36</v>
      </c>
      <c r="K33" s="13">
        <v>9.36</v>
      </c>
      <c r="L33" s="13">
        <v>2</v>
      </c>
      <c r="M33" s="13">
        <v>2</v>
      </c>
      <c r="N33" s="13">
        <v>44.61</v>
      </c>
      <c r="O33" s="13">
        <v>44.61</v>
      </c>
    </row>
    <row r="34" spans="1:15" x14ac:dyDescent="0.25">
      <c r="A34" s="149"/>
      <c r="B34" s="26"/>
      <c r="C34" s="27" t="s">
        <v>27</v>
      </c>
      <c r="D34" s="25"/>
      <c r="E34" s="10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5">
      <c r="A35" s="10">
        <v>114</v>
      </c>
      <c r="B35" s="6" t="s">
        <v>28</v>
      </c>
      <c r="C35" s="6" t="s">
        <v>29</v>
      </c>
      <c r="D35" s="10">
        <v>40</v>
      </c>
      <c r="E35" s="10">
        <v>50</v>
      </c>
      <c r="F35" s="13">
        <v>3.1</v>
      </c>
      <c r="G35" s="13">
        <v>3.8</v>
      </c>
      <c r="H35" s="13">
        <v>0.2</v>
      </c>
      <c r="I35" s="13">
        <v>0.3</v>
      </c>
      <c r="J35" s="13">
        <v>20.100000000000001</v>
      </c>
      <c r="K35" s="13">
        <v>25.1</v>
      </c>
      <c r="L35" s="13">
        <v>0</v>
      </c>
      <c r="M35" s="13">
        <v>0</v>
      </c>
      <c r="N35" s="13">
        <v>94.7</v>
      </c>
      <c r="O35" s="13" t="s">
        <v>103</v>
      </c>
    </row>
    <row r="36" spans="1:15" x14ac:dyDescent="0.25">
      <c r="A36" s="10"/>
      <c r="B36" s="12" t="s">
        <v>30</v>
      </c>
      <c r="C36" s="6"/>
      <c r="D36" s="10"/>
      <c r="E36" s="10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x14ac:dyDescent="0.25">
      <c r="A37" s="164">
        <v>535.53599999999994</v>
      </c>
      <c r="B37" s="24" t="s">
        <v>109</v>
      </c>
      <c r="C37" s="15" t="s">
        <v>195</v>
      </c>
      <c r="D37" s="25">
        <v>100</v>
      </c>
      <c r="E37" s="10">
        <v>150</v>
      </c>
      <c r="F37" s="13">
        <v>2.9</v>
      </c>
      <c r="G37" s="13">
        <v>4.3499999999999996</v>
      </c>
      <c r="H37" s="13">
        <v>3.2</v>
      </c>
      <c r="I37" s="13">
        <v>4.8</v>
      </c>
      <c r="J37" s="13">
        <v>4.7699999999999996</v>
      </c>
      <c r="K37" s="13">
        <v>6.2</v>
      </c>
      <c r="L37" s="13">
        <v>1.05</v>
      </c>
      <c r="M37" s="13">
        <v>1.26</v>
      </c>
      <c r="N37" s="13">
        <v>59</v>
      </c>
      <c r="O37" s="13">
        <v>88.5</v>
      </c>
    </row>
    <row r="38" spans="1:15" x14ac:dyDescent="0.25">
      <c r="A38" s="178"/>
      <c r="B38" s="26" t="s">
        <v>110</v>
      </c>
      <c r="C38" s="27"/>
      <c r="D38" s="25"/>
      <c r="E38" s="10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25">
      <c r="A39" s="10"/>
      <c r="B39" s="12" t="s">
        <v>31</v>
      </c>
      <c r="C39" s="6"/>
      <c r="D39" s="10"/>
      <c r="E39" s="10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x14ac:dyDescent="0.25">
      <c r="A40" s="10">
        <v>126</v>
      </c>
      <c r="B40" s="32" t="s">
        <v>177</v>
      </c>
      <c r="C40" s="6" t="s">
        <v>178</v>
      </c>
      <c r="D40" s="10">
        <v>120</v>
      </c>
      <c r="E40" s="10">
        <v>150</v>
      </c>
      <c r="F40" s="13">
        <v>0.6</v>
      </c>
      <c r="G40" s="13">
        <v>0.75</v>
      </c>
      <c r="H40" s="13">
        <v>0.12</v>
      </c>
      <c r="I40" s="13">
        <v>0.15</v>
      </c>
      <c r="J40" s="13">
        <v>0</v>
      </c>
      <c r="K40" s="13">
        <v>0</v>
      </c>
      <c r="L40" s="13">
        <v>0</v>
      </c>
      <c r="M40" s="13">
        <v>0</v>
      </c>
      <c r="N40" s="13">
        <v>3.48</v>
      </c>
      <c r="O40" s="13">
        <v>4.3499999999999996</v>
      </c>
    </row>
    <row r="41" spans="1:15" x14ac:dyDescent="0.25">
      <c r="A41" s="10">
        <v>185</v>
      </c>
      <c r="B41" s="15" t="s">
        <v>92</v>
      </c>
      <c r="C41" s="6" t="s">
        <v>28</v>
      </c>
      <c r="D41" s="10">
        <v>10</v>
      </c>
      <c r="E41" s="10">
        <v>15</v>
      </c>
      <c r="F41" s="13">
        <v>0.8</v>
      </c>
      <c r="G41" s="13">
        <v>1.2</v>
      </c>
      <c r="H41" s="13">
        <v>0.1</v>
      </c>
      <c r="I41" s="13">
        <v>0.15</v>
      </c>
      <c r="J41" s="13">
        <v>4.82</v>
      </c>
      <c r="K41" s="13">
        <v>7.23</v>
      </c>
      <c r="L41" s="13">
        <v>0</v>
      </c>
      <c r="M41" s="13">
        <v>0</v>
      </c>
      <c r="N41" s="13">
        <v>23.6</v>
      </c>
      <c r="O41" s="13">
        <v>35.4</v>
      </c>
    </row>
    <row r="42" spans="1:15" x14ac:dyDescent="0.25">
      <c r="A42" s="145">
        <v>589</v>
      </c>
      <c r="B42" s="15" t="s">
        <v>136</v>
      </c>
      <c r="C42" s="30" t="s">
        <v>48</v>
      </c>
      <c r="D42" s="10">
        <v>60</v>
      </c>
      <c r="E42" s="10">
        <v>70</v>
      </c>
      <c r="F42" s="13">
        <v>5.88</v>
      </c>
      <c r="G42" s="13">
        <v>6.72</v>
      </c>
      <c r="H42" s="13">
        <v>4.24</v>
      </c>
      <c r="I42" s="13">
        <v>4.8499999999999996</v>
      </c>
      <c r="J42" s="13">
        <v>22.79</v>
      </c>
      <c r="K42" s="13">
        <v>26.05</v>
      </c>
      <c r="L42" s="13">
        <v>0.23</v>
      </c>
      <c r="M42" s="13">
        <v>0.27</v>
      </c>
      <c r="N42" s="13">
        <v>195.2</v>
      </c>
      <c r="O42" s="13">
        <v>223.09</v>
      </c>
    </row>
    <row r="43" spans="1:15" x14ac:dyDescent="0.25">
      <c r="A43" s="147"/>
      <c r="B43" s="31" t="s">
        <v>128</v>
      </c>
      <c r="C43" s="30" t="s">
        <v>45</v>
      </c>
      <c r="D43" s="33"/>
      <c r="E43" s="33"/>
      <c r="F43" s="13"/>
      <c r="G43" s="34"/>
      <c r="H43" s="35"/>
      <c r="I43" s="35"/>
      <c r="J43" s="35"/>
      <c r="K43" s="35"/>
      <c r="L43" s="35"/>
      <c r="M43" s="35"/>
      <c r="N43" s="35"/>
      <c r="O43" s="13"/>
    </row>
    <row r="44" spans="1:15" x14ac:dyDescent="0.25">
      <c r="A44" s="147"/>
      <c r="B44" s="31"/>
      <c r="C44" s="36" t="s">
        <v>49</v>
      </c>
      <c r="D44" s="33"/>
      <c r="E44" s="33"/>
      <c r="F44" s="37"/>
      <c r="G44" s="34"/>
      <c r="H44" s="35"/>
      <c r="I44" s="35"/>
      <c r="J44" s="35"/>
      <c r="K44" s="35"/>
      <c r="L44" s="35"/>
      <c r="M44" s="35"/>
      <c r="N44" s="35"/>
      <c r="O44" s="37"/>
    </row>
    <row r="45" spans="1:15" x14ac:dyDescent="0.25">
      <c r="A45" s="147"/>
      <c r="B45" s="31"/>
      <c r="C45" s="36" t="s">
        <v>22</v>
      </c>
      <c r="D45" s="33"/>
      <c r="E45" s="33"/>
      <c r="F45" s="37"/>
      <c r="G45" s="34"/>
      <c r="H45" s="35"/>
      <c r="I45" s="35"/>
      <c r="J45" s="35"/>
      <c r="K45" s="35"/>
      <c r="L45" s="35"/>
      <c r="M45" s="35"/>
      <c r="N45" s="35"/>
      <c r="O45" s="37"/>
    </row>
    <row r="46" spans="1:15" x14ac:dyDescent="0.25">
      <c r="A46" s="149"/>
      <c r="B46" s="27"/>
      <c r="C46" s="30" t="s">
        <v>12</v>
      </c>
      <c r="D46" s="10"/>
      <c r="E46" s="10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x14ac:dyDescent="0.25">
      <c r="A47" s="10">
        <v>502</v>
      </c>
      <c r="B47" s="27" t="s">
        <v>34</v>
      </c>
      <c r="C47" s="6" t="s">
        <v>35</v>
      </c>
      <c r="D47" s="10">
        <v>150</v>
      </c>
      <c r="E47" s="10">
        <v>200</v>
      </c>
      <c r="F47" s="14">
        <v>7.0000000000000007E-2</v>
      </c>
      <c r="G47" s="13">
        <v>0.09</v>
      </c>
      <c r="H47" s="13">
        <v>0</v>
      </c>
      <c r="I47" s="13">
        <v>0</v>
      </c>
      <c r="J47" s="13">
        <v>7.6</v>
      </c>
      <c r="K47" s="13">
        <v>10.108000000000001</v>
      </c>
      <c r="L47" s="13">
        <v>0</v>
      </c>
      <c r="M47" s="13">
        <v>0</v>
      </c>
      <c r="N47" s="13">
        <v>30.69</v>
      </c>
      <c r="O47" s="13">
        <v>40.799999999999997</v>
      </c>
    </row>
    <row r="48" spans="1:15" x14ac:dyDescent="0.25">
      <c r="A48" s="6"/>
      <c r="B48" s="38" t="s">
        <v>32</v>
      </c>
      <c r="C48" s="6"/>
      <c r="D48" s="10"/>
      <c r="E48" s="10"/>
      <c r="F48" s="13">
        <v>46.14</v>
      </c>
      <c r="G48" s="13">
        <v>58.23</v>
      </c>
      <c r="H48" s="13">
        <v>49.43</v>
      </c>
      <c r="I48" s="13">
        <v>63.48</v>
      </c>
      <c r="J48" s="13">
        <v>129.80000000000001</v>
      </c>
      <c r="K48" s="13">
        <v>160.79</v>
      </c>
      <c r="L48" s="13">
        <v>27.66</v>
      </c>
      <c r="M48" s="13">
        <v>31.69</v>
      </c>
      <c r="N48" s="13">
        <v>1146.75</v>
      </c>
      <c r="O48" s="127">
        <v>1323.37</v>
      </c>
    </row>
    <row r="49" spans="1:17" x14ac:dyDescent="0.25">
      <c r="A49" s="1"/>
      <c r="B49" s="1"/>
      <c r="C49" s="1"/>
      <c r="D49" s="1"/>
      <c r="E49" s="1"/>
      <c r="F49" s="2"/>
      <c r="G49" s="2"/>
      <c r="H49" s="2"/>
      <c r="I49" s="3"/>
      <c r="J49" s="3"/>
      <c r="K49" s="2"/>
      <c r="L49" s="2"/>
      <c r="M49" s="2"/>
      <c r="N49" s="2"/>
      <c r="O49" s="2"/>
    </row>
    <row r="50" spans="1:17" x14ac:dyDescent="0.25">
      <c r="A50" s="2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7" ht="12" customHeight="1" x14ac:dyDescent="0.25">
      <c r="A51" s="164" t="s">
        <v>193</v>
      </c>
      <c r="B51" s="4" t="s">
        <v>0</v>
      </c>
      <c r="C51" s="5" t="s">
        <v>1</v>
      </c>
      <c r="D51" s="145" t="s">
        <v>2</v>
      </c>
      <c r="E51" s="146"/>
      <c r="F51" s="145" t="s">
        <v>3</v>
      </c>
      <c r="G51" s="146"/>
      <c r="H51" s="145" t="s">
        <v>4</v>
      </c>
      <c r="I51" s="146"/>
      <c r="J51" s="145" t="s">
        <v>5</v>
      </c>
      <c r="K51" s="146"/>
      <c r="L51" s="145" t="s">
        <v>194</v>
      </c>
      <c r="M51" s="146"/>
      <c r="N51" s="145" t="s">
        <v>6</v>
      </c>
      <c r="O51" s="146"/>
      <c r="P51" s="39"/>
      <c r="Q51" s="39"/>
    </row>
    <row r="52" spans="1:17" x14ac:dyDescent="0.25">
      <c r="A52" s="165"/>
      <c r="B52" s="8" t="s">
        <v>7</v>
      </c>
      <c r="C52" s="40" t="s">
        <v>8</v>
      </c>
      <c r="D52" s="147"/>
      <c r="E52" s="148"/>
      <c r="F52" s="147"/>
      <c r="G52" s="148"/>
      <c r="H52" s="147"/>
      <c r="I52" s="148"/>
      <c r="J52" s="147"/>
      <c r="K52" s="148"/>
      <c r="L52" s="147"/>
      <c r="M52" s="148"/>
      <c r="N52" s="147"/>
      <c r="O52" s="148"/>
      <c r="P52" s="39"/>
      <c r="Q52" s="39"/>
    </row>
    <row r="53" spans="1:17" ht="3.75" customHeight="1" x14ac:dyDescent="0.25">
      <c r="A53" s="178"/>
      <c r="B53" s="8"/>
      <c r="C53" s="41"/>
      <c r="D53" s="42"/>
      <c r="E53" s="43"/>
      <c r="F53" s="149"/>
      <c r="G53" s="150"/>
      <c r="H53" s="149"/>
      <c r="I53" s="150"/>
      <c r="J53" s="149"/>
      <c r="K53" s="150"/>
      <c r="L53" s="149"/>
      <c r="M53" s="150"/>
      <c r="N53" s="149"/>
      <c r="O53" s="150"/>
      <c r="P53" s="39"/>
      <c r="Q53" s="39"/>
    </row>
    <row r="54" spans="1:17" x14ac:dyDescent="0.25">
      <c r="A54" s="10"/>
      <c r="B54" s="12" t="s">
        <v>10</v>
      </c>
      <c r="C54" s="44" t="s">
        <v>44</v>
      </c>
      <c r="D54" s="10" t="s">
        <v>190</v>
      </c>
      <c r="E54" s="11" t="s">
        <v>191</v>
      </c>
      <c r="F54" s="10" t="s">
        <v>190</v>
      </c>
      <c r="G54" s="11" t="s">
        <v>191</v>
      </c>
      <c r="H54" s="10" t="s">
        <v>190</v>
      </c>
      <c r="I54" s="11" t="s">
        <v>191</v>
      </c>
      <c r="J54" s="10" t="s">
        <v>190</v>
      </c>
      <c r="K54" s="11" t="s">
        <v>191</v>
      </c>
      <c r="L54" s="11" t="s">
        <v>190</v>
      </c>
      <c r="M54" s="11" t="s">
        <v>191</v>
      </c>
      <c r="N54" s="10" t="s">
        <v>190</v>
      </c>
      <c r="O54" s="11" t="s">
        <v>191</v>
      </c>
      <c r="P54" s="39"/>
      <c r="Q54" s="39"/>
    </row>
    <row r="55" spans="1:17" x14ac:dyDescent="0.25">
      <c r="A55" s="40">
        <v>264</v>
      </c>
      <c r="B55" s="6" t="s">
        <v>107</v>
      </c>
      <c r="C55" s="6" t="s">
        <v>108</v>
      </c>
      <c r="D55" s="10">
        <v>150</v>
      </c>
      <c r="E55" s="10">
        <v>180</v>
      </c>
      <c r="F55" s="13">
        <v>4.37</v>
      </c>
      <c r="G55" s="13">
        <v>5.2439999999999998</v>
      </c>
      <c r="H55" s="13">
        <v>5.45</v>
      </c>
      <c r="I55" s="13">
        <v>6.54</v>
      </c>
      <c r="J55" s="13">
        <v>19.170000000000002</v>
      </c>
      <c r="K55" s="13">
        <v>23.004000000000001</v>
      </c>
      <c r="L55" s="13">
        <v>1.46</v>
      </c>
      <c r="M55" s="13">
        <v>1.95</v>
      </c>
      <c r="N55" s="13">
        <v>144</v>
      </c>
      <c r="O55" s="13">
        <v>172.8</v>
      </c>
      <c r="P55" s="39"/>
      <c r="Q55" s="39"/>
    </row>
    <row r="56" spans="1:17" x14ac:dyDescent="0.25">
      <c r="A56" s="40">
        <v>271</v>
      </c>
      <c r="B56" s="6" t="s">
        <v>106</v>
      </c>
      <c r="C56" s="6" t="s">
        <v>24</v>
      </c>
      <c r="D56" s="10"/>
      <c r="E56" s="10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39"/>
      <c r="Q56" s="39"/>
    </row>
    <row r="57" spans="1:17" x14ac:dyDescent="0.25">
      <c r="A57" s="40">
        <v>262</v>
      </c>
      <c r="B57" s="6" t="s">
        <v>33</v>
      </c>
      <c r="C57" s="6" t="s">
        <v>12</v>
      </c>
      <c r="D57" s="10"/>
      <c r="E57" s="1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45"/>
      <c r="Q57" s="39"/>
    </row>
    <row r="58" spans="1:17" x14ac:dyDescent="0.25">
      <c r="A58" s="10"/>
      <c r="B58" s="6"/>
      <c r="C58" s="6" t="s">
        <v>27</v>
      </c>
      <c r="D58" s="10"/>
      <c r="E58" s="10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39"/>
      <c r="Q58" s="39"/>
    </row>
    <row r="59" spans="1:17" x14ac:dyDescent="0.25">
      <c r="A59" s="153">
        <v>513</v>
      </c>
      <c r="B59" s="175" t="s">
        <v>13</v>
      </c>
      <c r="C59" s="6" t="s">
        <v>117</v>
      </c>
      <c r="D59" s="10"/>
      <c r="E59" s="10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39"/>
      <c r="Q59" s="39"/>
    </row>
    <row r="60" spans="1:17" x14ac:dyDescent="0.25">
      <c r="A60" s="154"/>
      <c r="B60" s="176"/>
      <c r="C60" s="6" t="s">
        <v>14</v>
      </c>
      <c r="D60" s="10">
        <v>150</v>
      </c>
      <c r="E60" s="10">
        <v>200</v>
      </c>
      <c r="F60" s="14">
        <v>2.3199999999999998</v>
      </c>
      <c r="G60" s="13">
        <v>3.08</v>
      </c>
      <c r="H60" s="13">
        <v>2.65</v>
      </c>
      <c r="I60" s="13">
        <v>3.52</v>
      </c>
      <c r="J60" s="13">
        <v>16.399999999999999</v>
      </c>
      <c r="K60" s="13">
        <v>21.8</v>
      </c>
      <c r="L60" s="13">
        <v>1.08</v>
      </c>
      <c r="M60" s="13">
        <v>1.3</v>
      </c>
      <c r="N60" s="13">
        <v>98.9</v>
      </c>
      <c r="O60" s="13">
        <v>131.54</v>
      </c>
      <c r="P60" s="39"/>
      <c r="Q60" s="39"/>
    </row>
    <row r="61" spans="1:17" x14ac:dyDescent="0.25">
      <c r="A61" s="46">
        <v>99</v>
      </c>
      <c r="B61" s="15" t="s">
        <v>15</v>
      </c>
      <c r="C61" s="30" t="s">
        <v>29</v>
      </c>
      <c r="D61" s="18"/>
      <c r="E61" s="18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39"/>
      <c r="Q61" s="39"/>
    </row>
    <row r="62" spans="1:17" x14ac:dyDescent="0.25">
      <c r="A62" s="46"/>
      <c r="B62" s="31" t="s">
        <v>16</v>
      </c>
      <c r="C62" s="30" t="s">
        <v>36</v>
      </c>
      <c r="D62" s="18"/>
      <c r="E62" s="18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"/>
      <c r="Q62" s="39"/>
    </row>
    <row r="63" spans="1:17" x14ac:dyDescent="0.25">
      <c r="A63" s="47"/>
      <c r="B63" s="29"/>
      <c r="C63" s="17" t="s">
        <v>12</v>
      </c>
      <c r="D63" s="18"/>
      <c r="E63" s="18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39"/>
      <c r="Q63" s="39"/>
    </row>
    <row r="64" spans="1:17" x14ac:dyDescent="0.25">
      <c r="A64" s="118"/>
      <c r="B64" s="12" t="s">
        <v>269</v>
      </c>
      <c r="C64" s="16"/>
      <c r="D64" s="18"/>
      <c r="E64" s="18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39"/>
      <c r="Q64" s="39"/>
    </row>
    <row r="65" spans="1:33" ht="29.25" customHeight="1" x14ac:dyDescent="0.25">
      <c r="A65" s="114">
        <v>118</v>
      </c>
      <c r="B65" s="27" t="s">
        <v>201</v>
      </c>
      <c r="C65" s="30" t="s">
        <v>202</v>
      </c>
      <c r="D65" s="10">
        <v>95</v>
      </c>
      <c r="E65" s="10">
        <v>100</v>
      </c>
      <c r="F65" s="13">
        <v>0.47</v>
      </c>
      <c r="G65" s="13">
        <v>0.5</v>
      </c>
      <c r="H65" s="13">
        <v>0</v>
      </c>
      <c r="I65" s="13">
        <v>0</v>
      </c>
      <c r="J65" s="13">
        <v>9.36</v>
      </c>
      <c r="K65" s="13">
        <v>9.83</v>
      </c>
      <c r="L65" s="13">
        <v>9.5399999999999991</v>
      </c>
      <c r="M65" s="13">
        <v>10.039999999999999</v>
      </c>
      <c r="N65" s="13">
        <v>42.48</v>
      </c>
      <c r="O65" s="13">
        <v>44.61</v>
      </c>
      <c r="P65" s="39"/>
      <c r="Q65" s="39"/>
      <c r="S65" s="115"/>
      <c r="T65" s="78"/>
      <c r="U65" s="78"/>
      <c r="V65" s="115"/>
      <c r="W65" s="115"/>
      <c r="X65" s="80"/>
      <c r="Y65" s="80"/>
      <c r="Z65" s="80"/>
      <c r="AA65" s="80"/>
      <c r="AB65" s="80"/>
      <c r="AC65" s="80"/>
      <c r="AD65" s="80"/>
      <c r="AE65" s="80"/>
      <c r="AF65" s="80"/>
      <c r="AG65" s="80"/>
    </row>
    <row r="66" spans="1:33" x14ac:dyDescent="0.25">
      <c r="A66" s="10"/>
      <c r="B66" s="23" t="s">
        <v>17</v>
      </c>
      <c r="C66" s="6"/>
      <c r="D66" s="10"/>
      <c r="E66" s="10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39"/>
      <c r="Q66" s="39"/>
      <c r="S66" s="115"/>
      <c r="T66" s="78"/>
      <c r="U66" s="78"/>
      <c r="V66" s="115"/>
      <c r="W66" s="115"/>
      <c r="X66" s="80"/>
      <c r="Y66" s="80"/>
      <c r="Z66" s="80"/>
      <c r="AA66" s="80"/>
      <c r="AB66" s="80"/>
      <c r="AC66" s="80"/>
      <c r="AD66" s="80"/>
      <c r="AE66" s="80"/>
      <c r="AF66" s="80"/>
      <c r="AG66" s="80"/>
    </row>
    <row r="67" spans="1:33" x14ac:dyDescent="0.25">
      <c r="A67" s="46">
        <v>121</v>
      </c>
      <c r="B67" s="15" t="s">
        <v>42</v>
      </c>
      <c r="C67" s="48" t="s">
        <v>43</v>
      </c>
      <c r="D67" s="10">
        <v>30</v>
      </c>
      <c r="E67" s="10">
        <v>50</v>
      </c>
      <c r="F67" s="10">
        <v>0.3</v>
      </c>
      <c r="G67" s="14">
        <v>0.5</v>
      </c>
      <c r="H67" s="13">
        <v>2.33</v>
      </c>
      <c r="I67" s="13">
        <v>3.5</v>
      </c>
      <c r="J67" s="13">
        <v>2.33</v>
      </c>
      <c r="K67" s="13">
        <v>3.5</v>
      </c>
      <c r="L67" s="13">
        <v>2.88</v>
      </c>
      <c r="M67" s="13">
        <v>4.8</v>
      </c>
      <c r="N67" s="13">
        <v>32.33</v>
      </c>
      <c r="O67" s="13">
        <v>48.5</v>
      </c>
      <c r="P67" s="39"/>
      <c r="Q67" s="39"/>
      <c r="S67" s="115"/>
      <c r="T67" s="78"/>
      <c r="U67" s="78"/>
      <c r="V67" s="115"/>
      <c r="W67" s="115"/>
      <c r="X67" s="80"/>
      <c r="Y67" s="80"/>
      <c r="Z67" s="80"/>
      <c r="AA67" s="80"/>
      <c r="AB67" s="80"/>
      <c r="AC67" s="80"/>
      <c r="AD67" s="80"/>
      <c r="AE67" s="80"/>
      <c r="AF67" s="80"/>
      <c r="AG67" s="80"/>
    </row>
    <row r="68" spans="1:33" x14ac:dyDescent="0.25">
      <c r="A68" s="116">
        <v>154.17500000000001</v>
      </c>
      <c r="B68" s="143" t="s">
        <v>289</v>
      </c>
      <c r="C68" s="64" t="s">
        <v>291</v>
      </c>
      <c r="D68" s="10">
        <v>180</v>
      </c>
      <c r="E68" s="10">
        <v>200</v>
      </c>
      <c r="F68" s="13">
        <v>4.7</v>
      </c>
      <c r="G68" s="13">
        <v>5.2</v>
      </c>
      <c r="H68" s="13">
        <v>3.8</v>
      </c>
      <c r="I68" s="13">
        <v>4.24</v>
      </c>
      <c r="J68" s="13">
        <v>10.4</v>
      </c>
      <c r="K68" s="13">
        <v>11.62</v>
      </c>
      <c r="L68" s="13">
        <v>7.6</v>
      </c>
      <c r="M68" s="13">
        <v>8.42</v>
      </c>
      <c r="N68" s="13">
        <v>120.4</v>
      </c>
      <c r="O68" s="13">
        <v>133.80000000000001</v>
      </c>
      <c r="P68" s="39"/>
      <c r="Q68" s="39"/>
      <c r="S68" s="115"/>
      <c r="T68" s="78"/>
      <c r="U68" s="78"/>
      <c r="V68" s="115"/>
      <c r="W68" s="115"/>
      <c r="X68" s="80"/>
      <c r="Y68" s="80"/>
      <c r="Z68" s="80"/>
      <c r="AA68" s="80"/>
      <c r="AB68" s="80"/>
      <c r="AC68" s="80"/>
      <c r="AD68" s="80"/>
      <c r="AE68" s="80"/>
      <c r="AF68" s="80"/>
      <c r="AG68" s="80"/>
    </row>
    <row r="69" spans="1:33" x14ac:dyDescent="0.25">
      <c r="A69" s="117"/>
      <c r="B69" s="144" t="s">
        <v>290</v>
      </c>
      <c r="C69" s="30" t="s">
        <v>12</v>
      </c>
      <c r="D69" s="10"/>
      <c r="E69" s="10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39"/>
      <c r="Q69" s="39"/>
      <c r="S69" s="115"/>
      <c r="T69" s="78"/>
      <c r="U69" s="78"/>
      <c r="V69" s="115"/>
      <c r="W69" s="115"/>
      <c r="X69" s="80"/>
      <c r="Y69" s="80"/>
      <c r="Z69" s="80"/>
      <c r="AA69" s="80"/>
      <c r="AB69" s="80"/>
      <c r="AC69" s="80"/>
      <c r="AD69" s="80"/>
      <c r="AE69" s="80"/>
      <c r="AF69" s="80"/>
      <c r="AG69" s="80"/>
    </row>
    <row r="70" spans="1:33" x14ac:dyDescent="0.25">
      <c r="A70" s="117"/>
      <c r="B70" s="144"/>
      <c r="C70" s="30" t="s">
        <v>292</v>
      </c>
      <c r="D70" s="10"/>
      <c r="E70" s="10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9"/>
      <c r="Q70" s="39"/>
      <c r="S70" s="115"/>
      <c r="T70" s="78"/>
      <c r="U70" s="78"/>
      <c r="V70" s="115"/>
      <c r="W70" s="115"/>
      <c r="X70" s="80"/>
      <c r="Y70" s="80"/>
      <c r="Z70" s="80"/>
      <c r="AA70" s="80"/>
      <c r="AB70" s="80"/>
      <c r="AC70" s="80"/>
      <c r="AD70" s="80"/>
      <c r="AE70" s="80"/>
      <c r="AF70" s="80"/>
      <c r="AG70" s="80"/>
    </row>
    <row r="71" spans="1:33" x14ac:dyDescent="0.25">
      <c r="A71" s="117"/>
      <c r="B71" s="144"/>
      <c r="C71" s="30" t="s">
        <v>286</v>
      </c>
      <c r="D71" s="10"/>
      <c r="E71" s="10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9"/>
      <c r="Q71" s="39"/>
      <c r="S71" s="115"/>
      <c r="T71" s="78"/>
      <c r="U71" s="78"/>
      <c r="V71" s="115"/>
      <c r="W71" s="115"/>
      <c r="X71" s="80"/>
      <c r="Y71" s="80"/>
      <c r="Z71" s="80"/>
      <c r="AA71" s="80"/>
      <c r="AB71" s="80"/>
      <c r="AC71" s="80"/>
      <c r="AD71" s="80"/>
      <c r="AE71" s="80"/>
      <c r="AF71" s="80"/>
      <c r="AG71" s="80"/>
    </row>
    <row r="72" spans="1:33" x14ac:dyDescent="0.25">
      <c r="A72" s="145">
        <v>403</v>
      </c>
      <c r="B72" s="15" t="s">
        <v>206</v>
      </c>
      <c r="C72" s="30" t="s">
        <v>145</v>
      </c>
      <c r="D72" s="10">
        <v>90</v>
      </c>
      <c r="E72" s="10">
        <v>110</v>
      </c>
      <c r="F72" s="13">
        <v>9.4600000000000009</v>
      </c>
      <c r="G72" s="13">
        <v>11.54</v>
      </c>
      <c r="H72" s="13">
        <v>11.3</v>
      </c>
      <c r="I72" s="13">
        <v>13.8</v>
      </c>
      <c r="J72" s="13">
        <v>3.52</v>
      </c>
      <c r="K72" s="13">
        <v>4.3</v>
      </c>
      <c r="L72" s="13">
        <v>10.1</v>
      </c>
      <c r="M72" s="13">
        <v>12.34</v>
      </c>
      <c r="N72" s="13">
        <v>174.6</v>
      </c>
      <c r="O72" s="13">
        <v>213</v>
      </c>
      <c r="P72" s="39"/>
      <c r="Q72" s="39"/>
    </row>
    <row r="73" spans="1:33" x14ac:dyDescent="0.25">
      <c r="A73" s="147"/>
      <c r="B73" s="31" t="s">
        <v>207</v>
      </c>
      <c r="C73" s="30" t="s">
        <v>170</v>
      </c>
      <c r="D73" s="10"/>
      <c r="E73" s="10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39"/>
      <c r="Q73" s="39"/>
    </row>
    <row r="74" spans="1:33" x14ac:dyDescent="0.25">
      <c r="A74" s="149"/>
      <c r="B74" s="27" t="s">
        <v>208</v>
      </c>
      <c r="C74" s="30" t="s">
        <v>22</v>
      </c>
      <c r="D74" s="10"/>
      <c r="E74" s="10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39"/>
      <c r="Q74" s="39"/>
    </row>
    <row r="75" spans="1:33" x14ac:dyDescent="0.25">
      <c r="A75" s="153">
        <v>297</v>
      </c>
      <c r="B75" s="175" t="s">
        <v>209</v>
      </c>
      <c r="C75" s="6" t="s">
        <v>108</v>
      </c>
      <c r="D75" s="10">
        <v>80</v>
      </c>
      <c r="E75" s="10">
        <v>100</v>
      </c>
      <c r="F75" s="13">
        <v>4.72</v>
      </c>
      <c r="G75" s="13">
        <v>5.9</v>
      </c>
      <c r="H75" s="13">
        <v>5.55</v>
      </c>
      <c r="I75" s="13">
        <v>6.94</v>
      </c>
      <c r="J75" s="13">
        <v>27.46</v>
      </c>
      <c r="K75" s="13">
        <v>34.32</v>
      </c>
      <c r="L75" s="13">
        <v>2.78</v>
      </c>
      <c r="M75" s="13">
        <v>5.16</v>
      </c>
      <c r="N75" s="13">
        <v>171.84</v>
      </c>
      <c r="O75" s="13">
        <v>214.8</v>
      </c>
      <c r="P75" s="39"/>
      <c r="Q75" s="39"/>
    </row>
    <row r="76" spans="1:33" x14ac:dyDescent="0.25">
      <c r="A76" s="154"/>
      <c r="B76" s="176"/>
      <c r="C76" s="15" t="s">
        <v>12</v>
      </c>
      <c r="D76" s="10"/>
      <c r="E76" s="10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39"/>
      <c r="Q76" s="39"/>
    </row>
    <row r="77" spans="1:33" x14ac:dyDescent="0.25">
      <c r="A77" s="145">
        <v>531</v>
      </c>
      <c r="B77" s="24" t="s">
        <v>284</v>
      </c>
      <c r="C77" s="15" t="s">
        <v>234</v>
      </c>
      <c r="D77" s="25">
        <v>150</v>
      </c>
      <c r="E77" s="10">
        <v>200</v>
      </c>
      <c r="F77" s="13">
        <v>0.44</v>
      </c>
      <c r="G77" s="13">
        <v>0.57999999999999996</v>
      </c>
      <c r="H77" s="13">
        <v>0</v>
      </c>
      <c r="I77" s="13">
        <v>0</v>
      </c>
      <c r="J77" s="13">
        <v>17.899999999999999</v>
      </c>
      <c r="K77" s="13">
        <v>23.8</v>
      </c>
      <c r="L77" s="13">
        <v>0.3</v>
      </c>
      <c r="M77" s="13">
        <v>0.36</v>
      </c>
      <c r="N77" s="13">
        <v>76</v>
      </c>
      <c r="O77" s="13">
        <v>101.08</v>
      </c>
      <c r="P77" s="39"/>
      <c r="Q77" s="39"/>
    </row>
    <row r="78" spans="1:33" x14ac:dyDescent="0.25">
      <c r="A78" s="149"/>
      <c r="B78" s="26" t="s">
        <v>280</v>
      </c>
      <c r="C78" s="27"/>
      <c r="D78" s="25"/>
      <c r="E78" s="10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39"/>
      <c r="Q78" s="39"/>
    </row>
    <row r="79" spans="1:33" x14ac:dyDescent="0.25">
      <c r="A79" s="10">
        <v>114</v>
      </c>
      <c r="B79" s="27" t="s">
        <v>28</v>
      </c>
      <c r="C79" s="27" t="s">
        <v>28</v>
      </c>
      <c r="D79" s="10">
        <v>40</v>
      </c>
      <c r="E79" s="10">
        <v>50</v>
      </c>
      <c r="F79" s="13">
        <v>3.1</v>
      </c>
      <c r="G79" s="13">
        <v>3.8</v>
      </c>
      <c r="H79" s="13">
        <v>0.2</v>
      </c>
      <c r="I79" s="13">
        <v>0.3</v>
      </c>
      <c r="J79" s="13">
        <v>20.100000000000001</v>
      </c>
      <c r="K79" s="13">
        <v>25.1</v>
      </c>
      <c r="L79" s="13">
        <v>0</v>
      </c>
      <c r="M79" s="13">
        <v>0</v>
      </c>
      <c r="N79" s="13">
        <v>94.7</v>
      </c>
      <c r="O79" s="13">
        <v>118.4</v>
      </c>
      <c r="P79" s="39"/>
      <c r="Q79" s="39"/>
    </row>
    <row r="80" spans="1:33" x14ac:dyDescent="0.25">
      <c r="A80" s="49"/>
      <c r="B80" s="23" t="s">
        <v>30</v>
      </c>
      <c r="C80" s="6"/>
      <c r="D80" s="10"/>
      <c r="E80" s="10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39"/>
      <c r="Q80" s="39"/>
    </row>
    <row r="81" spans="1:17" x14ac:dyDescent="0.25">
      <c r="A81" s="63">
        <v>535.53599999999994</v>
      </c>
      <c r="B81" s="24" t="s">
        <v>109</v>
      </c>
      <c r="C81" s="15" t="s">
        <v>195</v>
      </c>
      <c r="D81" s="25">
        <v>100</v>
      </c>
      <c r="E81" s="10">
        <v>150</v>
      </c>
      <c r="F81" s="13">
        <v>2.9</v>
      </c>
      <c r="G81" s="13">
        <v>4.3499999999999996</v>
      </c>
      <c r="H81" s="13">
        <v>3.2</v>
      </c>
      <c r="I81" s="13">
        <v>4.8</v>
      </c>
      <c r="J81" s="13">
        <v>4.7699999999999996</v>
      </c>
      <c r="K81" s="13">
        <v>6.2</v>
      </c>
      <c r="L81" s="13">
        <v>1.05</v>
      </c>
      <c r="M81" s="13">
        <v>1.26</v>
      </c>
      <c r="N81" s="13">
        <v>59</v>
      </c>
      <c r="O81" s="13">
        <v>88.5</v>
      </c>
      <c r="P81" s="39"/>
      <c r="Q81" s="39"/>
    </row>
    <row r="82" spans="1:17" x14ac:dyDescent="0.25">
      <c r="A82" s="124"/>
      <c r="B82" s="26" t="s">
        <v>110</v>
      </c>
      <c r="C82" s="31"/>
      <c r="D82" s="25"/>
      <c r="E82" s="10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39"/>
      <c r="Q82" s="39"/>
    </row>
    <row r="83" spans="1:17" x14ac:dyDescent="0.25">
      <c r="A83" s="70">
        <v>609</v>
      </c>
      <c r="B83" s="6" t="s">
        <v>228</v>
      </c>
      <c r="C83" s="6" t="s">
        <v>229</v>
      </c>
      <c r="D83" s="10">
        <v>20</v>
      </c>
      <c r="E83" s="10">
        <v>40</v>
      </c>
      <c r="F83" s="51">
        <v>1.5</v>
      </c>
      <c r="G83" s="51">
        <v>3</v>
      </c>
      <c r="H83" s="51">
        <v>2.36</v>
      </c>
      <c r="I83" s="51">
        <v>4.72</v>
      </c>
      <c r="J83" s="51">
        <v>14.88</v>
      </c>
      <c r="K83" s="51">
        <v>29.76</v>
      </c>
      <c r="L83" s="51">
        <v>0</v>
      </c>
      <c r="M83" s="51">
        <v>0</v>
      </c>
      <c r="N83" s="51">
        <v>87.2</v>
      </c>
      <c r="O83" s="51">
        <v>174.4</v>
      </c>
      <c r="P83" s="39"/>
      <c r="Q83" s="39"/>
    </row>
    <row r="84" spans="1:17" x14ac:dyDescent="0.25">
      <c r="A84" s="10"/>
      <c r="B84" s="28" t="s">
        <v>31</v>
      </c>
      <c r="C84" s="6"/>
      <c r="D84" s="10"/>
      <c r="E84" s="10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39"/>
      <c r="Q84" s="39"/>
    </row>
    <row r="85" spans="1:17" x14ac:dyDescent="0.25">
      <c r="A85" s="40">
        <v>113</v>
      </c>
      <c r="B85" s="50" t="s">
        <v>137</v>
      </c>
      <c r="C85" s="6" t="s">
        <v>148</v>
      </c>
      <c r="D85" s="10">
        <v>35</v>
      </c>
      <c r="E85" s="10">
        <v>50</v>
      </c>
      <c r="F85" s="13">
        <v>0.28000000000000003</v>
      </c>
      <c r="G85" s="13">
        <v>0.4</v>
      </c>
      <c r="H85" s="13">
        <v>0</v>
      </c>
      <c r="I85" s="13">
        <v>0</v>
      </c>
      <c r="J85" s="13">
        <v>0.88</v>
      </c>
      <c r="K85" s="13">
        <v>1.25</v>
      </c>
      <c r="L85" s="13">
        <v>4.66</v>
      </c>
      <c r="M85" s="13">
        <v>6.66</v>
      </c>
      <c r="N85" s="13">
        <v>4.9000000000000004</v>
      </c>
      <c r="O85" s="13">
        <v>6.125</v>
      </c>
      <c r="P85" s="39"/>
      <c r="Q85" s="39"/>
    </row>
    <row r="86" spans="1:17" x14ac:dyDescent="0.25">
      <c r="A86" s="145">
        <v>351</v>
      </c>
      <c r="B86" s="15" t="s">
        <v>211</v>
      </c>
      <c r="C86" s="30" t="s">
        <v>212</v>
      </c>
      <c r="D86" s="10">
        <v>60</v>
      </c>
      <c r="E86" s="10">
        <v>80</v>
      </c>
      <c r="F86" s="13">
        <v>8.34</v>
      </c>
      <c r="G86" s="13">
        <v>11.12</v>
      </c>
      <c r="H86" s="13">
        <v>7.56</v>
      </c>
      <c r="I86" s="13">
        <v>10.08</v>
      </c>
      <c r="J86" s="13">
        <v>1.26</v>
      </c>
      <c r="K86" s="13">
        <v>1.68</v>
      </c>
      <c r="L86" s="13">
        <v>0.24</v>
      </c>
      <c r="M86" s="13">
        <v>0.32</v>
      </c>
      <c r="N86" s="13">
        <v>67.8</v>
      </c>
      <c r="O86" s="13">
        <v>90.4</v>
      </c>
      <c r="P86" s="39"/>
      <c r="Q86" s="39"/>
    </row>
    <row r="87" spans="1:17" x14ac:dyDescent="0.25">
      <c r="A87" s="149"/>
      <c r="B87" s="27"/>
      <c r="C87" s="30" t="s">
        <v>213</v>
      </c>
      <c r="D87" s="10"/>
      <c r="E87" s="10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39"/>
      <c r="Q87" s="39"/>
    </row>
    <row r="88" spans="1:17" x14ac:dyDescent="0.25">
      <c r="A88" s="153">
        <v>434</v>
      </c>
      <c r="B88" s="151" t="s">
        <v>144</v>
      </c>
      <c r="C88" s="30" t="s">
        <v>214</v>
      </c>
      <c r="D88" s="10">
        <v>100</v>
      </c>
      <c r="E88" s="10">
        <v>120</v>
      </c>
      <c r="F88" s="13">
        <v>1.76</v>
      </c>
      <c r="G88" s="13">
        <v>2.11</v>
      </c>
      <c r="H88" s="13">
        <v>4.1500000000000004</v>
      </c>
      <c r="I88" s="13">
        <v>4.9800000000000004</v>
      </c>
      <c r="J88" s="13">
        <v>13.26</v>
      </c>
      <c r="K88" s="13">
        <v>15.91</v>
      </c>
      <c r="L88" s="13">
        <v>10.17</v>
      </c>
      <c r="M88" s="13">
        <v>12.2</v>
      </c>
      <c r="N88" s="13">
        <v>85.15</v>
      </c>
      <c r="O88" s="13">
        <v>102.18</v>
      </c>
      <c r="P88" s="39"/>
      <c r="Q88" s="39"/>
    </row>
    <row r="89" spans="1:17" x14ac:dyDescent="0.25">
      <c r="A89" s="154"/>
      <c r="B89" s="152"/>
      <c r="C89" s="30" t="s">
        <v>12</v>
      </c>
      <c r="D89" s="10"/>
      <c r="E89" s="10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39"/>
      <c r="Q89" s="39"/>
    </row>
    <row r="90" spans="1:17" x14ac:dyDescent="0.25">
      <c r="A90" s="153">
        <v>465</v>
      </c>
      <c r="B90" s="155" t="s">
        <v>215</v>
      </c>
      <c r="C90" s="30" t="s">
        <v>22</v>
      </c>
      <c r="D90" s="10">
        <v>20</v>
      </c>
      <c r="E90" s="10">
        <v>30</v>
      </c>
      <c r="F90" s="13">
        <v>0.02</v>
      </c>
      <c r="G90" s="13">
        <v>0.04</v>
      </c>
      <c r="H90" s="13">
        <v>0.08</v>
      </c>
      <c r="I90" s="13">
        <v>0.12</v>
      </c>
      <c r="J90" s="13">
        <v>0.12</v>
      </c>
      <c r="K90" s="13">
        <v>0.18</v>
      </c>
      <c r="L90" s="13">
        <v>0.2</v>
      </c>
      <c r="M90" s="13">
        <v>0.4</v>
      </c>
      <c r="N90" s="13">
        <v>1.3</v>
      </c>
      <c r="O90" s="13">
        <v>1.96</v>
      </c>
      <c r="P90" s="39"/>
      <c r="Q90" s="39"/>
    </row>
    <row r="91" spans="1:17" x14ac:dyDescent="0.25">
      <c r="A91" s="158"/>
      <c r="B91" s="156"/>
      <c r="C91" s="30" t="s">
        <v>216</v>
      </c>
      <c r="D91" s="10"/>
      <c r="E91" s="10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39"/>
      <c r="Q91" s="39"/>
    </row>
    <row r="92" spans="1:17" x14ac:dyDescent="0.25">
      <c r="A92" s="158"/>
      <c r="B92" s="156"/>
      <c r="C92" s="30" t="s">
        <v>59</v>
      </c>
      <c r="D92" s="10"/>
      <c r="E92" s="10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39"/>
      <c r="Q92" s="39"/>
    </row>
    <row r="93" spans="1:17" x14ac:dyDescent="0.25">
      <c r="A93" s="154"/>
      <c r="B93" s="157"/>
      <c r="C93" s="30" t="s">
        <v>19</v>
      </c>
      <c r="D93" s="10"/>
      <c r="E93" s="10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39"/>
      <c r="Q93" s="39"/>
    </row>
    <row r="94" spans="1:17" x14ac:dyDescent="0.25">
      <c r="A94" s="10">
        <v>502</v>
      </c>
      <c r="B94" s="27" t="s">
        <v>34</v>
      </c>
      <c r="C94" s="6" t="s">
        <v>35</v>
      </c>
      <c r="D94" s="10">
        <v>150</v>
      </c>
      <c r="E94" s="10">
        <v>200</v>
      </c>
      <c r="F94" s="14">
        <v>7.0000000000000007E-2</v>
      </c>
      <c r="G94" s="13">
        <v>0.09</v>
      </c>
      <c r="H94" s="13">
        <v>0</v>
      </c>
      <c r="I94" s="13">
        <v>0</v>
      </c>
      <c r="J94" s="13">
        <v>7.6</v>
      </c>
      <c r="K94" s="13">
        <v>10.108000000000001</v>
      </c>
      <c r="L94" s="13">
        <v>0</v>
      </c>
      <c r="M94" s="13">
        <v>0</v>
      </c>
      <c r="N94" s="13">
        <v>30.69</v>
      </c>
      <c r="O94" s="13">
        <v>40.799999999999997</v>
      </c>
      <c r="P94" s="45"/>
      <c r="Q94" s="39"/>
    </row>
    <row r="95" spans="1:17" x14ac:dyDescent="0.25">
      <c r="A95" s="10">
        <v>114</v>
      </c>
      <c r="B95" s="6" t="s">
        <v>28</v>
      </c>
      <c r="C95" s="6" t="s">
        <v>28</v>
      </c>
      <c r="D95" s="10">
        <v>30</v>
      </c>
      <c r="E95" s="10">
        <v>40</v>
      </c>
      <c r="F95" s="13">
        <v>2.33</v>
      </c>
      <c r="G95" s="13">
        <v>3.1</v>
      </c>
      <c r="H95" s="13">
        <v>0.15</v>
      </c>
      <c r="I95" s="13">
        <v>0.2</v>
      </c>
      <c r="J95" s="13">
        <v>15.11</v>
      </c>
      <c r="K95" s="13">
        <v>20.100000000000001</v>
      </c>
      <c r="L95" s="13">
        <v>0</v>
      </c>
      <c r="M95" s="13">
        <v>0</v>
      </c>
      <c r="N95" s="13">
        <v>71.2</v>
      </c>
      <c r="O95" s="13">
        <v>94.7</v>
      </c>
      <c r="P95" s="39"/>
      <c r="Q95" s="39"/>
    </row>
    <row r="96" spans="1:17" x14ac:dyDescent="0.25">
      <c r="A96" s="41"/>
      <c r="B96" s="52" t="s">
        <v>32</v>
      </c>
      <c r="C96" s="36"/>
      <c r="D96" s="33"/>
      <c r="E96" s="33"/>
      <c r="F96" s="35">
        <v>47.08</v>
      </c>
      <c r="G96" s="34">
        <v>60.55</v>
      </c>
      <c r="H96" s="35">
        <v>48.78</v>
      </c>
      <c r="I96" s="35">
        <v>63.74</v>
      </c>
      <c r="J96" s="35">
        <v>184.52</v>
      </c>
      <c r="K96" s="35">
        <v>242.46</v>
      </c>
      <c r="L96" s="35">
        <v>52.06</v>
      </c>
      <c r="M96" s="35">
        <v>65.209999999999994</v>
      </c>
      <c r="N96" s="35">
        <f>N55+N60+N65+N67+N68+N72+N75+N77+N79+N81+N83+N85+N86+N88+N90+N94++N95</f>
        <v>1362.4900000000002</v>
      </c>
      <c r="O96" s="13">
        <f>O55+O60+O65+O67+O68+O72+O75+O77+O79+O81+O83+O85+O86+O88+O90+O94+O95</f>
        <v>1777.5950000000003</v>
      </c>
      <c r="P96" s="39"/>
      <c r="Q96" s="39"/>
    </row>
    <row r="97" spans="1:17" x14ac:dyDescent="0.25">
      <c r="A97" s="53"/>
      <c r="B97" s="53"/>
      <c r="C97" s="53"/>
      <c r="D97" s="54"/>
      <c r="E97" s="53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39"/>
      <c r="Q97" s="39"/>
    </row>
    <row r="98" spans="1:17" x14ac:dyDescent="0.25">
      <c r="A98" s="164" t="s">
        <v>193</v>
      </c>
      <c r="B98" s="56" t="s">
        <v>0</v>
      </c>
      <c r="C98" s="5" t="s">
        <v>1</v>
      </c>
      <c r="D98" s="185" t="s">
        <v>2</v>
      </c>
      <c r="E98" s="185"/>
      <c r="F98" s="145" t="s">
        <v>3</v>
      </c>
      <c r="G98" s="146"/>
      <c r="H98" s="185" t="s">
        <v>4</v>
      </c>
      <c r="I98" s="146"/>
      <c r="J98" s="145" t="s">
        <v>5</v>
      </c>
      <c r="K98" s="146"/>
      <c r="L98" s="145" t="s">
        <v>194</v>
      </c>
      <c r="M98" s="146"/>
      <c r="N98" s="145" t="s">
        <v>50</v>
      </c>
      <c r="O98" s="146"/>
      <c r="P98" s="39"/>
      <c r="Q98" s="39"/>
    </row>
    <row r="99" spans="1:17" x14ac:dyDescent="0.25">
      <c r="A99" s="165"/>
      <c r="B99" s="46" t="s">
        <v>7</v>
      </c>
      <c r="C99" s="40" t="s">
        <v>8</v>
      </c>
      <c r="D99" s="186"/>
      <c r="E99" s="186"/>
      <c r="F99" s="149"/>
      <c r="G99" s="150"/>
      <c r="H99" s="186"/>
      <c r="I99" s="150"/>
      <c r="J99" s="149"/>
      <c r="K99" s="150"/>
      <c r="L99" s="149"/>
      <c r="M99" s="150"/>
      <c r="N99" s="149"/>
      <c r="O99" s="150"/>
      <c r="P99" s="39"/>
      <c r="Q99" s="39"/>
    </row>
    <row r="100" spans="1:17" x14ac:dyDescent="0.25">
      <c r="A100" s="178"/>
      <c r="B100" s="33"/>
      <c r="C100" s="41"/>
      <c r="D100" s="10" t="s">
        <v>190</v>
      </c>
      <c r="E100" s="11" t="s">
        <v>191</v>
      </c>
      <c r="F100" s="41" t="s">
        <v>190</v>
      </c>
      <c r="G100" s="57" t="s">
        <v>191</v>
      </c>
      <c r="H100" s="10" t="s">
        <v>190</v>
      </c>
      <c r="I100" s="11" t="s">
        <v>191</v>
      </c>
      <c r="J100" s="10" t="s">
        <v>190</v>
      </c>
      <c r="K100" s="11" t="s">
        <v>191</v>
      </c>
      <c r="L100" s="11" t="s">
        <v>190</v>
      </c>
      <c r="M100" s="11" t="s">
        <v>191</v>
      </c>
      <c r="N100" s="10" t="s">
        <v>190</v>
      </c>
      <c r="O100" s="11" t="s">
        <v>191</v>
      </c>
      <c r="P100" s="39"/>
      <c r="Q100" s="39"/>
    </row>
    <row r="101" spans="1:17" x14ac:dyDescent="0.25">
      <c r="A101" s="10"/>
      <c r="B101" s="28" t="s">
        <v>10</v>
      </c>
      <c r="C101" s="58" t="s">
        <v>271</v>
      </c>
      <c r="D101" s="59"/>
      <c r="E101" s="10"/>
      <c r="F101" s="60"/>
      <c r="G101" s="10"/>
      <c r="H101" s="10"/>
      <c r="I101" s="10"/>
      <c r="J101" s="10"/>
      <c r="K101" s="10"/>
      <c r="L101" s="10"/>
      <c r="M101" s="10"/>
      <c r="N101" s="10"/>
      <c r="O101" s="10"/>
      <c r="P101" s="39"/>
      <c r="Q101" s="39"/>
    </row>
    <row r="102" spans="1:17" x14ac:dyDescent="0.25">
      <c r="A102" s="10">
        <v>272</v>
      </c>
      <c r="B102" s="6" t="s">
        <v>218</v>
      </c>
      <c r="C102" s="6" t="s">
        <v>156</v>
      </c>
      <c r="D102" s="10">
        <v>150</v>
      </c>
      <c r="E102" s="10">
        <v>180</v>
      </c>
      <c r="F102" s="13">
        <v>4.37</v>
      </c>
      <c r="G102" s="13">
        <v>5.2439999999999998</v>
      </c>
      <c r="H102" s="13">
        <v>5.45</v>
      </c>
      <c r="I102" s="13">
        <v>6.54</v>
      </c>
      <c r="J102" s="13">
        <v>19.170000000000002</v>
      </c>
      <c r="K102" s="13">
        <v>23.004000000000001</v>
      </c>
      <c r="L102" s="13">
        <v>1.52</v>
      </c>
      <c r="M102" s="13">
        <v>2.0299999999999998</v>
      </c>
      <c r="N102" s="13">
        <v>144</v>
      </c>
      <c r="O102" s="13">
        <v>172.8</v>
      </c>
      <c r="P102" s="39"/>
      <c r="Q102" s="39"/>
    </row>
    <row r="103" spans="1:17" x14ac:dyDescent="0.25">
      <c r="A103" s="10">
        <v>253</v>
      </c>
      <c r="B103" s="15" t="s">
        <v>219</v>
      </c>
      <c r="C103" s="6" t="s">
        <v>52</v>
      </c>
      <c r="D103" s="10"/>
      <c r="E103" s="10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39"/>
      <c r="Q103" s="39"/>
    </row>
    <row r="104" spans="1:17" x14ac:dyDescent="0.25">
      <c r="A104" s="145">
        <v>259</v>
      </c>
      <c r="B104" s="15" t="s">
        <v>33</v>
      </c>
      <c r="C104" s="30" t="s">
        <v>12</v>
      </c>
      <c r="D104" s="10"/>
      <c r="E104" s="10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39"/>
      <c r="Q104" s="39"/>
    </row>
    <row r="105" spans="1:17" x14ac:dyDescent="0.25">
      <c r="A105" s="149"/>
      <c r="B105" s="31"/>
      <c r="C105" s="30" t="s">
        <v>27</v>
      </c>
      <c r="D105" s="10"/>
      <c r="E105" s="10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39"/>
      <c r="Q105" s="39"/>
    </row>
    <row r="106" spans="1:17" x14ac:dyDescent="0.25">
      <c r="A106" s="145">
        <v>513</v>
      </c>
      <c r="B106" s="15" t="s">
        <v>13</v>
      </c>
      <c r="C106" s="30" t="s">
        <v>117</v>
      </c>
      <c r="D106" s="10"/>
      <c r="E106" s="10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39"/>
      <c r="Q106" s="39"/>
    </row>
    <row r="107" spans="1:17" x14ac:dyDescent="0.25">
      <c r="A107" s="149"/>
      <c r="B107" s="31"/>
      <c r="C107" s="30" t="s">
        <v>14</v>
      </c>
      <c r="D107" s="10">
        <v>150</v>
      </c>
      <c r="E107" s="10">
        <v>200</v>
      </c>
      <c r="F107" s="14">
        <v>2.3199999999999998</v>
      </c>
      <c r="G107" s="13">
        <v>3.08</v>
      </c>
      <c r="H107" s="13">
        <v>2.65</v>
      </c>
      <c r="I107" s="13">
        <v>3.52</v>
      </c>
      <c r="J107" s="13">
        <v>16.399999999999999</v>
      </c>
      <c r="K107" s="13">
        <v>21.8</v>
      </c>
      <c r="L107" s="13">
        <v>1.08</v>
      </c>
      <c r="M107" s="13">
        <v>1.3</v>
      </c>
      <c r="N107" s="13">
        <v>98.9</v>
      </c>
      <c r="O107" s="13">
        <v>131.54</v>
      </c>
      <c r="P107" s="39"/>
      <c r="Q107" s="39"/>
    </row>
    <row r="108" spans="1:17" x14ac:dyDescent="0.25">
      <c r="A108" s="46">
        <v>99</v>
      </c>
      <c r="B108" s="15" t="s">
        <v>15</v>
      </c>
      <c r="C108" s="30" t="s">
        <v>29</v>
      </c>
      <c r="D108" s="18"/>
      <c r="E108" s="18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39"/>
      <c r="Q108" s="39"/>
    </row>
    <row r="109" spans="1:17" x14ac:dyDescent="0.25">
      <c r="A109" s="46"/>
      <c r="B109" s="31" t="s">
        <v>16</v>
      </c>
      <c r="C109" s="30" t="s">
        <v>36</v>
      </c>
      <c r="D109" s="18"/>
      <c r="E109" s="18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39"/>
      <c r="Q109" s="39"/>
    </row>
    <row r="110" spans="1:17" x14ac:dyDescent="0.25">
      <c r="A110" s="33"/>
      <c r="B110" s="27"/>
      <c r="C110" s="30" t="s">
        <v>12</v>
      </c>
      <c r="D110" s="18" t="s">
        <v>149</v>
      </c>
      <c r="E110" s="18" t="s">
        <v>150</v>
      </c>
      <c r="F110" s="13">
        <v>1.96</v>
      </c>
      <c r="G110" s="13">
        <v>2.72</v>
      </c>
      <c r="H110" s="13">
        <v>5.2</v>
      </c>
      <c r="I110" s="13">
        <v>6</v>
      </c>
      <c r="J110" s="13">
        <v>12.39</v>
      </c>
      <c r="K110" s="13">
        <v>17.32</v>
      </c>
      <c r="L110" s="13">
        <v>0</v>
      </c>
      <c r="M110" s="13">
        <v>0</v>
      </c>
      <c r="N110" s="13">
        <v>104</v>
      </c>
      <c r="O110" s="13">
        <v>134</v>
      </c>
      <c r="P110" s="39"/>
      <c r="Q110" s="39"/>
    </row>
    <row r="111" spans="1:17" x14ac:dyDescent="0.25">
      <c r="A111" s="22"/>
      <c r="B111" s="12" t="s">
        <v>269</v>
      </c>
      <c r="C111" s="61"/>
      <c r="D111" s="18"/>
      <c r="E111" s="18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39"/>
      <c r="Q111" s="39"/>
    </row>
    <row r="112" spans="1:17" x14ac:dyDescent="0.25">
      <c r="A112" s="114">
        <v>118</v>
      </c>
      <c r="B112" s="27" t="s">
        <v>201</v>
      </c>
      <c r="C112" s="30" t="s">
        <v>202</v>
      </c>
      <c r="D112" s="10">
        <v>95</v>
      </c>
      <c r="E112" s="10">
        <v>100</v>
      </c>
      <c r="F112" s="13">
        <v>0.47</v>
      </c>
      <c r="G112" s="13">
        <v>0.5</v>
      </c>
      <c r="H112" s="13">
        <v>0</v>
      </c>
      <c r="I112" s="13">
        <v>0</v>
      </c>
      <c r="J112" s="13">
        <v>9.36</v>
      </c>
      <c r="K112" s="13">
        <v>9.83</v>
      </c>
      <c r="L112" s="13">
        <v>9.5399999999999991</v>
      </c>
      <c r="M112" s="13">
        <v>10.039999999999999</v>
      </c>
      <c r="N112" s="13">
        <v>42.48</v>
      </c>
      <c r="O112" s="13">
        <v>44.61</v>
      </c>
      <c r="P112" s="39"/>
      <c r="Q112" s="39"/>
    </row>
    <row r="113" spans="1:31" x14ac:dyDescent="0.25">
      <c r="A113" s="114"/>
      <c r="B113" s="27"/>
      <c r="C113" s="30"/>
      <c r="D113" s="10"/>
      <c r="E113" s="10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39"/>
      <c r="Q113" s="39"/>
    </row>
    <row r="114" spans="1:31" x14ac:dyDescent="0.25">
      <c r="A114" s="10"/>
      <c r="B114" s="23" t="s">
        <v>17</v>
      </c>
      <c r="C114" s="15"/>
      <c r="D114" s="10"/>
      <c r="E114" s="10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39"/>
      <c r="Q114" s="39"/>
    </row>
    <row r="115" spans="1:31" x14ac:dyDescent="0.25">
      <c r="A115" s="145">
        <v>181</v>
      </c>
      <c r="B115" s="62" t="s">
        <v>118</v>
      </c>
      <c r="C115" s="63" t="s">
        <v>120</v>
      </c>
      <c r="D115" s="25">
        <v>35</v>
      </c>
      <c r="E115" s="10">
        <v>40</v>
      </c>
      <c r="F115" s="13">
        <v>1.75</v>
      </c>
      <c r="G115" s="13">
        <v>2</v>
      </c>
      <c r="H115" s="13">
        <v>7.0000000000000007E-2</v>
      </c>
      <c r="I115" s="13">
        <v>0.08</v>
      </c>
      <c r="J115" s="13">
        <v>2.91</v>
      </c>
      <c r="K115" s="13">
        <v>3.33</v>
      </c>
      <c r="L115" s="13">
        <v>3.5</v>
      </c>
      <c r="M115" s="13">
        <v>4</v>
      </c>
      <c r="N115" s="13">
        <v>19.25</v>
      </c>
      <c r="O115" s="13">
        <v>22</v>
      </c>
      <c r="P115" s="39"/>
      <c r="Q115" s="39"/>
    </row>
    <row r="116" spans="1:31" x14ac:dyDescent="0.25">
      <c r="A116" s="149"/>
      <c r="B116" s="69" t="s">
        <v>119</v>
      </c>
      <c r="C116" s="27" t="s">
        <v>121</v>
      </c>
      <c r="D116" s="25"/>
      <c r="E116" s="10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39"/>
      <c r="Q116" s="39"/>
    </row>
    <row r="117" spans="1:31" x14ac:dyDescent="0.25">
      <c r="A117" s="113">
        <v>136</v>
      </c>
      <c r="B117" s="31" t="s">
        <v>204</v>
      </c>
      <c r="C117" s="30" t="s">
        <v>200</v>
      </c>
      <c r="D117" s="10">
        <v>180</v>
      </c>
      <c r="E117" s="10">
        <v>200</v>
      </c>
      <c r="F117" s="10">
        <v>1.32</v>
      </c>
      <c r="G117" s="13">
        <v>2</v>
      </c>
      <c r="H117" s="13">
        <v>3.95</v>
      </c>
      <c r="I117" s="13">
        <v>6.33</v>
      </c>
      <c r="J117" s="13">
        <v>6.3</v>
      </c>
      <c r="K117" s="13">
        <v>10.06</v>
      </c>
      <c r="L117" s="13">
        <v>4.78</v>
      </c>
      <c r="M117" s="13">
        <v>7.97</v>
      </c>
      <c r="N117" s="13">
        <v>65.3</v>
      </c>
      <c r="O117" s="13">
        <v>104.4</v>
      </c>
      <c r="P117" s="39"/>
      <c r="Q117" s="189"/>
      <c r="R117" s="78"/>
      <c r="S117" s="78"/>
      <c r="T117" s="115"/>
      <c r="U117" s="115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</row>
    <row r="118" spans="1:31" x14ac:dyDescent="0.25">
      <c r="A118" s="113"/>
      <c r="B118" s="31" t="s">
        <v>205</v>
      </c>
      <c r="C118" s="30" t="s">
        <v>18</v>
      </c>
      <c r="D118" s="10"/>
      <c r="E118" s="10"/>
      <c r="F118" s="10"/>
      <c r="G118" s="13"/>
      <c r="H118" s="13"/>
      <c r="I118" s="13"/>
      <c r="J118" s="13"/>
      <c r="K118" s="13"/>
      <c r="L118" s="13"/>
      <c r="M118" s="13"/>
      <c r="N118" s="13"/>
      <c r="O118" s="13"/>
      <c r="P118" s="39"/>
      <c r="Q118" s="189"/>
      <c r="R118" s="78"/>
      <c r="S118" s="78"/>
      <c r="T118" s="115"/>
      <c r="U118" s="115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1" x14ac:dyDescent="0.25">
      <c r="A119" s="113"/>
      <c r="B119" s="31" t="s">
        <v>167</v>
      </c>
      <c r="C119" s="30" t="s">
        <v>19</v>
      </c>
      <c r="D119" s="10"/>
      <c r="E119" s="10"/>
      <c r="F119" s="10"/>
      <c r="G119" s="13"/>
      <c r="H119" s="13"/>
      <c r="I119" s="13"/>
      <c r="J119" s="13"/>
      <c r="K119" s="13"/>
      <c r="L119" s="13"/>
      <c r="M119" s="13"/>
      <c r="N119" s="13"/>
      <c r="O119" s="13"/>
      <c r="P119" s="39"/>
      <c r="Q119" s="189"/>
      <c r="R119" s="78"/>
      <c r="S119" s="78"/>
      <c r="T119" s="115"/>
      <c r="U119" s="115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</row>
    <row r="120" spans="1:31" x14ac:dyDescent="0.25">
      <c r="A120" s="113"/>
      <c r="B120" s="31"/>
      <c r="C120" s="30" t="s">
        <v>20</v>
      </c>
      <c r="D120" s="10"/>
      <c r="E120" s="10"/>
      <c r="F120" s="10"/>
      <c r="G120" s="13"/>
      <c r="H120" s="13"/>
      <c r="I120" s="13"/>
      <c r="J120" s="13"/>
      <c r="K120" s="13"/>
      <c r="L120" s="13"/>
      <c r="M120" s="13"/>
      <c r="N120" s="13"/>
      <c r="O120" s="13"/>
      <c r="P120" s="39"/>
      <c r="Q120" s="189"/>
      <c r="R120" s="78"/>
      <c r="S120" s="78"/>
      <c r="T120" s="115"/>
      <c r="U120" s="115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</row>
    <row r="121" spans="1:31" x14ac:dyDescent="0.25">
      <c r="A121" s="113"/>
      <c r="B121" s="31"/>
      <c r="C121" s="30" t="s">
        <v>12</v>
      </c>
      <c r="D121" s="10"/>
      <c r="E121" s="10"/>
      <c r="F121" s="10"/>
      <c r="G121" s="13"/>
      <c r="H121" s="13"/>
      <c r="I121" s="13"/>
      <c r="J121" s="13"/>
      <c r="K121" s="13"/>
      <c r="L121" s="13"/>
      <c r="M121" s="13"/>
      <c r="N121" s="13"/>
      <c r="O121" s="13"/>
      <c r="P121" s="39"/>
      <c r="Q121" s="189"/>
      <c r="R121" s="78"/>
      <c r="S121" s="78"/>
      <c r="T121" s="115"/>
      <c r="U121" s="115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</row>
    <row r="122" spans="1:31" x14ac:dyDescent="0.25">
      <c r="A122" s="113"/>
      <c r="B122" s="31"/>
      <c r="C122" s="30"/>
      <c r="D122" s="10"/>
      <c r="E122" s="10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39"/>
      <c r="Q122" s="189"/>
      <c r="R122" s="78"/>
      <c r="S122" s="78"/>
      <c r="T122" s="115"/>
      <c r="U122" s="115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</row>
    <row r="123" spans="1:31" x14ac:dyDescent="0.25">
      <c r="A123" s="153">
        <v>373</v>
      </c>
      <c r="B123" s="121" t="s">
        <v>133</v>
      </c>
      <c r="C123" s="30" t="s">
        <v>200</v>
      </c>
      <c r="D123" s="10">
        <v>70</v>
      </c>
      <c r="E123" s="10">
        <v>90</v>
      </c>
      <c r="F123" s="13">
        <v>5.25</v>
      </c>
      <c r="G123" s="13">
        <v>6.75</v>
      </c>
      <c r="H123" s="13">
        <v>6.65</v>
      </c>
      <c r="I123" s="13">
        <v>8.5500000000000007</v>
      </c>
      <c r="J123" s="13">
        <v>2.16</v>
      </c>
      <c r="K123" s="13">
        <v>2.78</v>
      </c>
      <c r="L123" s="13">
        <v>0.16</v>
      </c>
      <c r="M123" s="13">
        <v>0.21</v>
      </c>
      <c r="N123" s="13">
        <v>144.19999999999999</v>
      </c>
      <c r="O123" s="13">
        <v>185.4</v>
      </c>
      <c r="P123" s="39"/>
      <c r="Q123" s="39"/>
    </row>
    <row r="124" spans="1:31" x14ac:dyDescent="0.25">
      <c r="A124" s="158"/>
      <c r="B124" s="122" t="s">
        <v>198</v>
      </c>
      <c r="C124" s="30" t="s">
        <v>222</v>
      </c>
      <c r="D124" s="10"/>
      <c r="E124" s="10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39"/>
      <c r="Q124" s="39"/>
    </row>
    <row r="125" spans="1:31" x14ac:dyDescent="0.25">
      <c r="A125" s="154"/>
      <c r="B125" s="123"/>
      <c r="C125" s="30" t="s">
        <v>12</v>
      </c>
      <c r="D125" s="10"/>
      <c r="E125" s="10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39"/>
      <c r="Q125" s="39"/>
    </row>
    <row r="126" spans="1:31" x14ac:dyDescent="0.25">
      <c r="A126" s="112" t="s">
        <v>223</v>
      </c>
      <c r="B126" s="123" t="s">
        <v>225</v>
      </c>
      <c r="C126" s="65" t="s">
        <v>175</v>
      </c>
      <c r="D126" s="10">
        <v>80</v>
      </c>
      <c r="E126" s="10">
        <v>100</v>
      </c>
      <c r="F126" s="13">
        <v>4.72</v>
      </c>
      <c r="G126" s="13">
        <v>5.9</v>
      </c>
      <c r="H126" s="13">
        <v>5.55</v>
      </c>
      <c r="I126" s="13">
        <v>6.94</v>
      </c>
      <c r="J126" s="13">
        <v>27.46</v>
      </c>
      <c r="K126" s="13">
        <v>34.32</v>
      </c>
      <c r="L126" s="13">
        <v>0</v>
      </c>
      <c r="M126" s="13">
        <v>0</v>
      </c>
      <c r="N126" s="13">
        <v>171.84</v>
      </c>
      <c r="O126" s="13">
        <v>214.8</v>
      </c>
      <c r="P126" s="39"/>
      <c r="Q126" s="39"/>
    </row>
    <row r="127" spans="1:31" x14ac:dyDescent="0.25">
      <c r="A127" s="69" t="s">
        <v>224</v>
      </c>
      <c r="B127" s="69" t="s">
        <v>226</v>
      </c>
      <c r="C127" s="65" t="s">
        <v>12</v>
      </c>
      <c r="D127" s="10"/>
      <c r="E127" s="10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39"/>
      <c r="Q127" s="39"/>
    </row>
    <row r="128" spans="1:31" x14ac:dyDescent="0.25">
      <c r="A128" s="145">
        <v>524</v>
      </c>
      <c r="B128" s="24" t="s">
        <v>227</v>
      </c>
      <c r="C128" s="15" t="s">
        <v>68</v>
      </c>
      <c r="D128" s="25">
        <v>150</v>
      </c>
      <c r="E128" s="10">
        <v>200</v>
      </c>
      <c r="F128" s="13">
        <v>0.11</v>
      </c>
      <c r="G128" s="13">
        <v>0.14000000000000001</v>
      </c>
      <c r="H128" s="13">
        <v>0.11</v>
      </c>
      <c r="I128" s="13">
        <v>0.14000000000000001</v>
      </c>
      <c r="J128" s="13">
        <v>23.68</v>
      </c>
      <c r="K128" s="13">
        <v>31.49</v>
      </c>
      <c r="L128" s="13">
        <v>0</v>
      </c>
      <c r="M128" s="13">
        <v>0</v>
      </c>
      <c r="N128" s="13">
        <v>90.26</v>
      </c>
      <c r="O128" s="13">
        <v>120</v>
      </c>
      <c r="P128" s="39"/>
      <c r="Q128" s="39"/>
    </row>
    <row r="129" spans="1:33" x14ac:dyDescent="0.25">
      <c r="A129" s="149"/>
      <c r="B129" s="26" t="s">
        <v>26</v>
      </c>
      <c r="C129" s="27" t="s">
        <v>27</v>
      </c>
      <c r="D129" s="25"/>
      <c r="E129" s="10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39"/>
      <c r="Q129" s="39"/>
    </row>
    <row r="130" spans="1:33" x14ac:dyDescent="0.25">
      <c r="A130" s="10">
        <v>114</v>
      </c>
      <c r="B130" s="27" t="s">
        <v>28</v>
      </c>
      <c r="C130" s="27" t="s">
        <v>28</v>
      </c>
      <c r="D130" s="10">
        <v>50</v>
      </c>
      <c r="E130" s="10">
        <v>60</v>
      </c>
      <c r="F130" s="13">
        <v>3.8</v>
      </c>
      <c r="G130" s="13">
        <v>4.5599999999999996</v>
      </c>
      <c r="H130" s="13">
        <v>0.3</v>
      </c>
      <c r="I130" s="13">
        <v>0.36</v>
      </c>
      <c r="J130" s="13">
        <v>25.1</v>
      </c>
      <c r="K130" s="13">
        <v>30.12</v>
      </c>
      <c r="L130" s="13">
        <v>0</v>
      </c>
      <c r="M130" s="13">
        <v>0</v>
      </c>
      <c r="N130" s="13">
        <v>118.4</v>
      </c>
      <c r="O130" s="13">
        <v>142.08000000000001</v>
      </c>
      <c r="P130" s="39"/>
      <c r="Q130" s="39"/>
    </row>
    <row r="131" spans="1:33" x14ac:dyDescent="0.25">
      <c r="A131" s="49"/>
      <c r="B131" s="23" t="s">
        <v>30</v>
      </c>
      <c r="C131" s="15"/>
      <c r="D131" s="10"/>
      <c r="E131" s="10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39"/>
      <c r="Q131" s="39"/>
    </row>
    <row r="132" spans="1:33" x14ac:dyDescent="0.25">
      <c r="A132" s="164">
        <v>535.53599999999994</v>
      </c>
      <c r="B132" s="24" t="s">
        <v>109</v>
      </c>
      <c r="C132" s="15" t="s">
        <v>195</v>
      </c>
      <c r="D132" s="25">
        <v>100</v>
      </c>
      <c r="E132" s="10">
        <v>150</v>
      </c>
      <c r="F132" s="13">
        <v>2.9</v>
      </c>
      <c r="G132" s="13">
        <v>4.3499999999999996</v>
      </c>
      <c r="H132" s="13">
        <v>3.2</v>
      </c>
      <c r="I132" s="13">
        <v>4.8</v>
      </c>
      <c r="J132" s="13">
        <v>4.7699999999999996</v>
      </c>
      <c r="K132" s="13">
        <v>6.2</v>
      </c>
      <c r="L132" s="13">
        <v>1.05</v>
      </c>
      <c r="M132" s="13">
        <v>1.26</v>
      </c>
      <c r="N132" s="13">
        <v>59</v>
      </c>
      <c r="O132" s="13">
        <v>88.5</v>
      </c>
      <c r="P132" s="39"/>
      <c r="Q132" s="39"/>
    </row>
    <row r="133" spans="1:33" x14ac:dyDescent="0.25">
      <c r="A133" s="178"/>
      <c r="B133" s="26" t="s">
        <v>110</v>
      </c>
      <c r="C133" s="27"/>
      <c r="D133" s="25"/>
      <c r="E133" s="10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39"/>
      <c r="Q133" s="39"/>
    </row>
    <row r="134" spans="1:33" x14ac:dyDescent="0.25">
      <c r="A134" s="10"/>
      <c r="B134" s="66" t="s">
        <v>31</v>
      </c>
      <c r="C134" s="31"/>
      <c r="D134" s="10"/>
      <c r="E134" s="10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39"/>
      <c r="Q134" s="39"/>
    </row>
    <row r="135" spans="1:33" x14ac:dyDescent="0.25">
      <c r="A135" s="10">
        <v>434</v>
      </c>
      <c r="B135" s="67" t="s">
        <v>183</v>
      </c>
      <c r="C135" s="6" t="s">
        <v>39</v>
      </c>
      <c r="D135" s="25">
        <v>100</v>
      </c>
      <c r="E135" s="10">
        <v>120</v>
      </c>
      <c r="F135" s="13">
        <v>1.76</v>
      </c>
      <c r="G135" s="13">
        <v>2.11</v>
      </c>
      <c r="H135" s="13">
        <v>4.1500000000000004</v>
      </c>
      <c r="I135" s="13">
        <v>4.9800000000000004</v>
      </c>
      <c r="J135" s="13">
        <v>13.26</v>
      </c>
      <c r="K135" s="13">
        <v>15.91</v>
      </c>
      <c r="L135" s="13">
        <v>10.17</v>
      </c>
      <c r="M135" s="13">
        <v>12.2</v>
      </c>
      <c r="N135" s="13">
        <v>85.15</v>
      </c>
      <c r="O135" s="13">
        <v>102.18</v>
      </c>
      <c r="P135" s="39"/>
      <c r="Q135" s="39"/>
    </row>
    <row r="136" spans="1:33" x14ac:dyDescent="0.25">
      <c r="A136" s="40">
        <v>359</v>
      </c>
      <c r="B136" s="68" t="s">
        <v>184</v>
      </c>
      <c r="C136" s="31" t="s">
        <v>186</v>
      </c>
      <c r="D136" s="25">
        <v>25</v>
      </c>
      <c r="E136" s="10">
        <v>30</v>
      </c>
      <c r="F136" s="13">
        <v>2.21</v>
      </c>
      <c r="G136" s="13">
        <v>2.66</v>
      </c>
      <c r="H136" s="13">
        <v>2.71</v>
      </c>
      <c r="I136" s="13">
        <v>3.26</v>
      </c>
      <c r="J136" s="13">
        <v>0.38</v>
      </c>
      <c r="K136" s="13">
        <v>0.45</v>
      </c>
      <c r="L136" s="13">
        <v>0.41</v>
      </c>
      <c r="M136" s="13">
        <v>0.5</v>
      </c>
      <c r="N136" s="13">
        <v>48.34</v>
      </c>
      <c r="O136" s="13">
        <v>58</v>
      </c>
      <c r="P136" s="39"/>
      <c r="Q136" s="39"/>
    </row>
    <row r="137" spans="1:33" x14ac:dyDescent="0.25">
      <c r="A137" s="69"/>
      <c r="B137" s="26"/>
      <c r="C137" s="27" t="s">
        <v>185</v>
      </c>
      <c r="D137" s="25"/>
      <c r="E137" s="10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39"/>
      <c r="Q137" s="39"/>
    </row>
    <row r="138" spans="1:33" x14ac:dyDescent="0.25">
      <c r="A138" s="153">
        <v>537</v>
      </c>
      <c r="B138" s="24" t="s">
        <v>210</v>
      </c>
      <c r="C138" s="15" t="s">
        <v>113</v>
      </c>
      <c r="D138" s="25">
        <v>100</v>
      </c>
      <c r="E138" s="10">
        <v>100</v>
      </c>
      <c r="F138" s="13">
        <v>0.5</v>
      </c>
      <c r="G138" s="13">
        <v>0.5</v>
      </c>
      <c r="H138" s="13">
        <v>0</v>
      </c>
      <c r="I138" s="13">
        <v>0</v>
      </c>
      <c r="J138" s="13">
        <v>9.36</v>
      </c>
      <c r="K138" s="13">
        <v>9.36</v>
      </c>
      <c r="L138" s="13">
        <v>2</v>
      </c>
      <c r="M138" s="13">
        <v>2</v>
      </c>
      <c r="N138" s="13">
        <v>44.61</v>
      </c>
      <c r="O138" s="13">
        <v>44.61</v>
      </c>
      <c r="P138" s="39"/>
      <c r="Q138" s="189"/>
      <c r="R138" s="78"/>
      <c r="S138" s="78"/>
      <c r="T138" s="115"/>
      <c r="U138" s="115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125"/>
      <c r="AG138" s="125"/>
    </row>
    <row r="139" spans="1:33" x14ac:dyDescent="0.25">
      <c r="A139" s="154"/>
      <c r="B139" s="68"/>
      <c r="C139" s="31"/>
      <c r="D139" s="25"/>
      <c r="E139" s="10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39"/>
      <c r="Q139" s="189"/>
      <c r="R139" s="78"/>
      <c r="S139" s="78"/>
      <c r="T139" s="115"/>
      <c r="U139" s="115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125"/>
      <c r="AG139" s="125"/>
    </row>
    <row r="140" spans="1:33" x14ac:dyDescent="0.25">
      <c r="A140" s="10">
        <v>562</v>
      </c>
      <c r="B140" s="6" t="s">
        <v>270</v>
      </c>
      <c r="C140" s="6" t="s">
        <v>272</v>
      </c>
      <c r="D140" s="10">
        <v>50</v>
      </c>
      <c r="E140" s="10">
        <v>70</v>
      </c>
      <c r="F140" s="206">
        <v>3.23</v>
      </c>
      <c r="G140" s="206">
        <v>4.51</v>
      </c>
      <c r="H140" s="206">
        <v>3.6</v>
      </c>
      <c r="I140" s="206">
        <v>5.04</v>
      </c>
      <c r="J140" s="206">
        <v>20.329999999999998</v>
      </c>
      <c r="K140" s="206">
        <v>28.47</v>
      </c>
      <c r="L140" s="206">
        <v>10</v>
      </c>
      <c r="M140" s="206">
        <v>14</v>
      </c>
      <c r="N140" s="206">
        <v>135</v>
      </c>
      <c r="O140" s="206">
        <v>189</v>
      </c>
      <c r="P140" s="39"/>
      <c r="Q140" s="189"/>
      <c r="R140" s="78"/>
      <c r="S140" s="78"/>
      <c r="T140" s="115"/>
      <c r="U140" s="115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125"/>
      <c r="AG140" s="125"/>
    </row>
    <row r="141" spans="1:33" x14ac:dyDescent="0.25">
      <c r="A141" s="10"/>
      <c r="B141" s="6"/>
      <c r="C141" s="6" t="s">
        <v>101</v>
      </c>
      <c r="D141" s="10"/>
      <c r="E141" s="10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39"/>
      <c r="Q141" s="39"/>
    </row>
    <row r="142" spans="1:33" x14ac:dyDescent="0.25">
      <c r="A142" s="10">
        <v>114</v>
      </c>
      <c r="B142" s="6" t="s">
        <v>28</v>
      </c>
      <c r="C142" s="6" t="s">
        <v>28</v>
      </c>
      <c r="D142" s="10">
        <v>30</v>
      </c>
      <c r="E142" s="10">
        <v>40</v>
      </c>
      <c r="F142" s="13">
        <v>2.33</v>
      </c>
      <c r="G142" s="13">
        <v>3.1</v>
      </c>
      <c r="H142" s="13">
        <v>0.15</v>
      </c>
      <c r="I142" s="13">
        <v>0.2</v>
      </c>
      <c r="J142" s="13">
        <v>15.11</v>
      </c>
      <c r="K142" s="13">
        <v>20.100000000000001</v>
      </c>
      <c r="L142" s="13">
        <v>0</v>
      </c>
      <c r="M142" s="13">
        <v>0</v>
      </c>
      <c r="N142" s="13">
        <v>71.2</v>
      </c>
      <c r="O142" s="13">
        <v>94.7</v>
      </c>
      <c r="P142" s="39"/>
      <c r="Q142" s="39"/>
    </row>
    <row r="143" spans="1:33" x14ac:dyDescent="0.25">
      <c r="A143" s="10"/>
      <c r="B143" s="38" t="s">
        <v>32</v>
      </c>
      <c r="C143" s="6"/>
      <c r="D143" s="10"/>
      <c r="E143" s="10"/>
      <c r="F143" s="71">
        <v>39</v>
      </c>
      <c r="G143" s="13">
        <v>50.12</v>
      </c>
      <c r="H143" s="13">
        <v>43.74</v>
      </c>
      <c r="I143" s="13">
        <v>56.74</v>
      </c>
      <c r="J143" s="13">
        <v>208.14</v>
      </c>
      <c r="K143" s="13">
        <v>264.54000000000002</v>
      </c>
      <c r="L143" s="13">
        <v>44.21</v>
      </c>
      <c r="M143" s="13">
        <v>55.51</v>
      </c>
      <c r="N143" s="13">
        <f>N102+N107+N110+N112+N115+N117+N123+N126+N128+N130+N132+N135+N136+N138+N140+N142</f>
        <v>1441.93</v>
      </c>
      <c r="O143" s="13">
        <f>O102+O107+O110+O112+O115+O117+O123+O126+O128+O130+O132+O135+O136+O138+O140+O142</f>
        <v>1848.62</v>
      </c>
      <c r="P143" s="39"/>
      <c r="Q143" s="39"/>
    </row>
    <row r="144" spans="1:33" x14ac:dyDescent="0.25">
      <c r="A144" s="53"/>
      <c r="B144" s="53"/>
      <c r="C144" s="53"/>
      <c r="D144" s="49"/>
      <c r="E144" s="60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39"/>
      <c r="Q144" s="39"/>
    </row>
    <row r="145" spans="1:17" x14ac:dyDescent="0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39"/>
      <c r="Q145" s="39"/>
    </row>
    <row r="146" spans="1:17" x14ac:dyDescent="0.25">
      <c r="A146" s="164" t="s">
        <v>193</v>
      </c>
      <c r="B146" s="4" t="s">
        <v>0</v>
      </c>
      <c r="C146" s="7" t="s">
        <v>1</v>
      </c>
      <c r="D146" s="145" t="s">
        <v>2</v>
      </c>
      <c r="E146" s="146"/>
      <c r="F146" s="145" t="s">
        <v>3</v>
      </c>
      <c r="G146" s="146"/>
      <c r="H146" s="145" t="s">
        <v>4</v>
      </c>
      <c r="I146" s="146"/>
      <c r="J146" s="145" t="s">
        <v>5</v>
      </c>
      <c r="K146" s="146"/>
      <c r="L146" s="145" t="s">
        <v>194</v>
      </c>
      <c r="M146" s="146"/>
      <c r="N146" s="145" t="s">
        <v>6</v>
      </c>
      <c r="O146" s="146"/>
      <c r="P146" s="39"/>
      <c r="Q146" s="39"/>
    </row>
    <row r="147" spans="1:17" x14ac:dyDescent="0.25">
      <c r="A147" s="165"/>
      <c r="B147" s="8" t="s">
        <v>7</v>
      </c>
      <c r="C147" s="9" t="s">
        <v>8</v>
      </c>
      <c r="D147" s="147"/>
      <c r="E147" s="148"/>
      <c r="F147" s="147"/>
      <c r="G147" s="148"/>
      <c r="H147" s="147"/>
      <c r="I147" s="148"/>
      <c r="J147" s="147"/>
      <c r="K147" s="148"/>
      <c r="L147" s="147"/>
      <c r="M147" s="148"/>
      <c r="N147" s="147"/>
      <c r="O147" s="148"/>
      <c r="P147" s="39"/>
      <c r="Q147" s="39"/>
    </row>
    <row r="148" spans="1:17" ht="7.5" customHeight="1" x14ac:dyDescent="0.25">
      <c r="A148" s="178"/>
      <c r="B148" s="72"/>
      <c r="C148" s="73"/>
      <c r="D148" s="149"/>
      <c r="E148" s="150"/>
      <c r="F148" s="149"/>
      <c r="G148" s="150"/>
      <c r="H148" s="149"/>
      <c r="I148" s="150"/>
      <c r="J148" s="149"/>
      <c r="K148" s="150"/>
      <c r="L148" s="149"/>
      <c r="M148" s="150"/>
      <c r="N148" s="149"/>
      <c r="O148" s="150"/>
      <c r="P148" s="39"/>
      <c r="Q148" s="39"/>
    </row>
    <row r="149" spans="1:17" x14ac:dyDescent="0.25">
      <c r="A149" s="41"/>
      <c r="B149" s="74" t="s">
        <v>10</v>
      </c>
      <c r="C149" s="75" t="s">
        <v>273</v>
      </c>
      <c r="D149" s="10" t="s">
        <v>190</v>
      </c>
      <c r="E149" s="11" t="s">
        <v>191</v>
      </c>
      <c r="F149" s="10" t="s">
        <v>190</v>
      </c>
      <c r="G149" s="11" t="s">
        <v>191</v>
      </c>
      <c r="H149" s="10" t="s">
        <v>190</v>
      </c>
      <c r="I149" s="11" t="s">
        <v>191</v>
      </c>
      <c r="J149" s="10" t="s">
        <v>190</v>
      </c>
      <c r="K149" s="11" t="s">
        <v>191</v>
      </c>
      <c r="L149" s="11" t="s">
        <v>190</v>
      </c>
      <c r="M149" s="11" t="s">
        <v>191</v>
      </c>
      <c r="N149" s="10" t="s">
        <v>190</v>
      </c>
      <c r="O149" s="11" t="s">
        <v>191</v>
      </c>
      <c r="P149" s="39"/>
      <c r="Q149" s="39"/>
    </row>
    <row r="150" spans="1:17" x14ac:dyDescent="0.25">
      <c r="A150" s="145">
        <v>170</v>
      </c>
      <c r="B150" s="24" t="s">
        <v>115</v>
      </c>
      <c r="C150" s="15" t="s">
        <v>116</v>
      </c>
      <c r="D150" s="25">
        <v>150</v>
      </c>
      <c r="E150" s="10">
        <v>180</v>
      </c>
      <c r="F150" s="13">
        <v>4.68</v>
      </c>
      <c r="G150" s="13">
        <v>5.85</v>
      </c>
      <c r="H150" s="13">
        <v>4.6500000000000004</v>
      </c>
      <c r="I150" s="13">
        <v>5.81</v>
      </c>
      <c r="J150" s="13">
        <v>15.99</v>
      </c>
      <c r="K150" s="13">
        <v>19.98</v>
      </c>
      <c r="L150" s="13">
        <v>0.83</v>
      </c>
      <c r="M150" s="13">
        <v>0.99</v>
      </c>
      <c r="N150" s="13">
        <v>124</v>
      </c>
      <c r="O150" s="13">
        <v>155</v>
      </c>
      <c r="P150" s="39"/>
      <c r="Q150" s="39"/>
    </row>
    <row r="151" spans="1:17" x14ac:dyDescent="0.25">
      <c r="A151" s="147"/>
      <c r="B151" s="68" t="s">
        <v>25</v>
      </c>
      <c r="C151" s="31" t="s">
        <v>67</v>
      </c>
      <c r="D151" s="25"/>
      <c r="E151" s="10"/>
      <c r="F151" s="14"/>
      <c r="G151" s="13"/>
      <c r="H151" s="13"/>
      <c r="I151" s="13"/>
      <c r="J151" s="13"/>
      <c r="K151" s="13"/>
      <c r="L151" s="13"/>
      <c r="M151" s="13"/>
      <c r="N151" s="13"/>
      <c r="O151" s="13"/>
      <c r="P151" s="39"/>
      <c r="Q151" s="39"/>
    </row>
    <row r="152" spans="1:17" x14ac:dyDescent="0.25">
      <c r="A152" s="149"/>
      <c r="B152" s="26"/>
      <c r="C152" s="27" t="s">
        <v>12</v>
      </c>
      <c r="D152" s="25"/>
      <c r="E152" s="10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39"/>
      <c r="Q152" s="39"/>
    </row>
    <row r="153" spans="1:17" x14ac:dyDescent="0.25">
      <c r="A153" s="10">
        <v>508</v>
      </c>
      <c r="B153" s="31" t="s">
        <v>40</v>
      </c>
      <c r="C153" s="27" t="s">
        <v>11</v>
      </c>
      <c r="D153" s="10">
        <v>150</v>
      </c>
      <c r="E153" s="10">
        <v>200</v>
      </c>
      <c r="F153" s="13">
        <v>3.14</v>
      </c>
      <c r="G153" s="13">
        <v>3.77</v>
      </c>
      <c r="H153" s="13">
        <v>3.28</v>
      </c>
      <c r="I153" s="13">
        <v>3.93</v>
      </c>
      <c r="J153" s="13">
        <v>21.63</v>
      </c>
      <c r="K153" s="13">
        <v>25.95</v>
      </c>
      <c r="L153" s="13">
        <v>1.08</v>
      </c>
      <c r="M153" s="13">
        <v>1.3</v>
      </c>
      <c r="N153" s="13">
        <v>128.27000000000001</v>
      </c>
      <c r="O153" s="13">
        <v>153.91999999999999</v>
      </c>
      <c r="P153" s="39"/>
      <c r="Q153" s="39"/>
    </row>
    <row r="154" spans="1:17" x14ac:dyDescent="0.25">
      <c r="A154" s="46"/>
      <c r="B154" s="15"/>
      <c r="C154" s="30" t="s">
        <v>41</v>
      </c>
      <c r="D154" s="10"/>
      <c r="E154" s="10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39"/>
      <c r="Q154" s="39"/>
    </row>
    <row r="155" spans="1:17" x14ac:dyDescent="0.25">
      <c r="A155" s="46">
        <v>99</v>
      </c>
      <c r="B155" s="31" t="s">
        <v>15</v>
      </c>
      <c r="C155" s="30" t="s">
        <v>29</v>
      </c>
      <c r="D155" s="18"/>
      <c r="E155" s="18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39"/>
      <c r="Q155" s="39"/>
    </row>
    <row r="156" spans="1:17" x14ac:dyDescent="0.25">
      <c r="A156" s="46"/>
      <c r="B156" s="31" t="s">
        <v>16</v>
      </c>
      <c r="C156" s="30" t="s">
        <v>36</v>
      </c>
      <c r="D156" s="18"/>
      <c r="E156" s="18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39"/>
      <c r="Q156" s="39"/>
    </row>
    <row r="157" spans="1:17" x14ac:dyDescent="0.25">
      <c r="A157" s="33"/>
      <c r="B157" s="27"/>
      <c r="C157" s="30" t="s">
        <v>12</v>
      </c>
      <c r="D157" s="18" t="s">
        <v>149</v>
      </c>
      <c r="E157" s="18" t="s">
        <v>150</v>
      </c>
      <c r="F157" s="13">
        <v>1.96</v>
      </c>
      <c r="G157" s="13">
        <v>2.72</v>
      </c>
      <c r="H157" s="13">
        <v>5.2</v>
      </c>
      <c r="I157" s="13">
        <v>6</v>
      </c>
      <c r="J157" s="13">
        <v>12.39</v>
      </c>
      <c r="K157" s="13">
        <v>17.32</v>
      </c>
      <c r="L157" s="13">
        <v>0</v>
      </c>
      <c r="M157" s="13">
        <v>0</v>
      </c>
      <c r="N157" s="13">
        <v>104</v>
      </c>
      <c r="O157" s="13">
        <v>134</v>
      </c>
      <c r="P157" s="39"/>
      <c r="Q157" s="39"/>
    </row>
    <row r="158" spans="1:17" x14ac:dyDescent="0.25">
      <c r="A158" s="22"/>
      <c r="B158" s="12" t="s">
        <v>269</v>
      </c>
      <c r="C158" s="16"/>
      <c r="D158" s="18"/>
      <c r="E158" s="18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39"/>
      <c r="Q158" s="39"/>
    </row>
    <row r="159" spans="1:17" x14ac:dyDescent="0.25">
      <c r="A159" s="10">
        <v>118</v>
      </c>
      <c r="B159" s="6" t="s">
        <v>114</v>
      </c>
      <c r="C159" s="6" t="s">
        <v>217</v>
      </c>
      <c r="D159" s="10">
        <v>95</v>
      </c>
      <c r="E159" s="10">
        <v>100</v>
      </c>
      <c r="F159" s="13">
        <v>0.47</v>
      </c>
      <c r="G159" s="13">
        <v>0.5</v>
      </c>
      <c r="H159" s="13">
        <v>0</v>
      </c>
      <c r="I159" s="13">
        <v>0</v>
      </c>
      <c r="J159" s="13">
        <v>9.36</v>
      </c>
      <c r="K159" s="13">
        <v>9.83</v>
      </c>
      <c r="L159" s="13">
        <v>9.5399999999999991</v>
      </c>
      <c r="M159" s="13">
        <v>10.039999999999999</v>
      </c>
      <c r="N159" s="13">
        <v>42.48</v>
      </c>
      <c r="O159" s="13">
        <v>44.61</v>
      </c>
      <c r="P159" s="39"/>
      <c r="Q159" s="39"/>
    </row>
    <row r="160" spans="1:17" x14ac:dyDescent="0.25">
      <c r="A160" s="10"/>
      <c r="B160" s="6"/>
      <c r="C160" s="6"/>
      <c r="D160" s="10"/>
      <c r="E160" s="10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39"/>
      <c r="Q160" s="39"/>
    </row>
    <row r="161" spans="1:32" x14ac:dyDescent="0.25">
      <c r="A161" s="10"/>
      <c r="B161" s="66" t="s">
        <v>17</v>
      </c>
      <c r="C161" s="27"/>
      <c r="D161" s="10"/>
      <c r="E161" s="10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39"/>
      <c r="Q161" s="39"/>
    </row>
    <row r="162" spans="1:32" x14ac:dyDescent="0.25">
      <c r="A162" s="145">
        <v>133</v>
      </c>
      <c r="B162" s="15" t="s">
        <v>230</v>
      </c>
      <c r="C162" s="30" t="s">
        <v>18</v>
      </c>
      <c r="D162" s="10">
        <v>180</v>
      </c>
      <c r="E162" s="10">
        <v>200</v>
      </c>
      <c r="F162" s="13">
        <v>2.56</v>
      </c>
      <c r="G162" s="13">
        <v>2.82</v>
      </c>
      <c r="H162" s="13">
        <v>4.3499999999999996</v>
      </c>
      <c r="I162" s="13">
        <v>4.79</v>
      </c>
      <c r="J162" s="13">
        <v>7.1180000000000003</v>
      </c>
      <c r="K162" s="13">
        <v>7.83</v>
      </c>
      <c r="L162" s="13">
        <v>4.68</v>
      </c>
      <c r="M162" s="13">
        <v>9.74</v>
      </c>
      <c r="N162" s="13">
        <v>84.4</v>
      </c>
      <c r="O162" s="13">
        <v>93.69</v>
      </c>
      <c r="P162" s="39"/>
      <c r="Q162" s="39"/>
    </row>
    <row r="163" spans="1:32" x14ac:dyDescent="0.25">
      <c r="A163" s="147"/>
      <c r="B163" s="31" t="s">
        <v>231</v>
      </c>
      <c r="C163" s="30" t="s">
        <v>233</v>
      </c>
      <c r="D163" s="10"/>
      <c r="E163" s="10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39"/>
      <c r="Q163" s="39"/>
    </row>
    <row r="164" spans="1:32" x14ac:dyDescent="0.25">
      <c r="A164" s="147"/>
      <c r="B164" s="31" t="s">
        <v>232</v>
      </c>
      <c r="C164" s="30" t="s">
        <v>19</v>
      </c>
      <c r="D164" s="10"/>
      <c r="E164" s="10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39"/>
      <c r="Q164" s="39"/>
    </row>
    <row r="165" spans="1:32" x14ac:dyDescent="0.25">
      <c r="A165" s="147"/>
      <c r="B165" s="31" t="s">
        <v>167</v>
      </c>
      <c r="C165" s="30" t="s">
        <v>37</v>
      </c>
      <c r="D165" s="10"/>
      <c r="E165" s="10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39"/>
      <c r="Q165" s="39"/>
    </row>
    <row r="166" spans="1:32" x14ac:dyDescent="0.25">
      <c r="A166" s="147"/>
      <c r="B166" s="31"/>
      <c r="C166" s="30" t="s">
        <v>20</v>
      </c>
      <c r="D166" s="10"/>
      <c r="E166" s="10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39"/>
      <c r="Q166" s="39"/>
    </row>
    <row r="167" spans="1:32" x14ac:dyDescent="0.25">
      <c r="A167" s="147"/>
      <c r="B167" s="31"/>
      <c r="C167" s="30" t="s">
        <v>12</v>
      </c>
      <c r="D167" s="10"/>
      <c r="E167" s="10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39"/>
      <c r="Q167" s="39"/>
    </row>
    <row r="168" spans="1:32" x14ac:dyDescent="0.25">
      <c r="A168" s="147"/>
      <c r="B168" s="31"/>
      <c r="C168" s="30" t="s">
        <v>21</v>
      </c>
      <c r="D168" s="10"/>
      <c r="E168" s="10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39"/>
      <c r="Q168" s="39"/>
    </row>
    <row r="169" spans="1:32" x14ac:dyDescent="0.25">
      <c r="A169" s="149"/>
      <c r="B169" s="31"/>
      <c r="C169" s="30" t="s">
        <v>22</v>
      </c>
      <c r="D169" s="10"/>
      <c r="E169" s="10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39"/>
      <c r="Q169" s="39"/>
    </row>
    <row r="170" spans="1:32" ht="29.25" customHeight="1" x14ac:dyDescent="0.25">
      <c r="A170" s="46">
        <v>374</v>
      </c>
      <c r="B170" s="76" t="s">
        <v>89</v>
      </c>
      <c r="C170" s="30" t="s">
        <v>200</v>
      </c>
      <c r="D170" s="10">
        <v>150</v>
      </c>
      <c r="E170" s="10">
        <v>185</v>
      </c>
      <c r="F170" s="13">
        <v>9.52</v>
      </c>
      <c r="G170" s="13">
        <v>11.23</v>
      </c>
      <c r="H170" s="13">
        <v>10.130000000000001</v>
      </c>
      <c r="I170" s="13">
        <v>12.05</v>
      </c>
      <c r="J170" s="13">
        <v>14</v>
      </c>
      <c r="K170" s="13">
        <v>28.34</v>
      </c>
      <c r="L170" s="13">
        <v>6.55</v>
      </c>
      <c r="M170" s="13">
        <v>8.08</v>
      </c>
      <c r="N170" s="13">
        <v>204.5</v>
      </c>
      <c r="O170" s="13">
        <v>251.63</v>
      </c>
      <c r="P170" s="39"/>
      <c r="Q170" s="189"/>
      <c r="R170" s="78"/>
      <c r="S170" s="78"/>
      <c r="T170" s="115"/>
      <c r="U170" s="115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125"/>
    </row>
    <row r="171" spans="1:32" x14ac:dyDescent="0.25">
      <c r="A171" s="46">
        <v>370</v>
      </c>
      <c r="B171" s="31" t="s">
        <v>189</v>
      </c>
      <c r="C171" s="30" t="s">
        <v>39</v>
      </c>
      <c r="D171" s="10"/>
      <c r="E171" s="10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39"/>
      <c r="Q171" s="189"/>
      <c r="R171" s="78"/>
      <c r="S171" s="78"/>
      <c r="T171" s="115"/>
      <c r="U171" s="115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125"/>
    </row>
    <row r="172" spans="1:32" x14ac:dyDescent="0.25">
      <c r="A172" s="46"/>
      <c r="B172" s="31"/>
      <c r="C172" s="30" t="s">
        <v>19</v>
      </c>
      <c r="D172" s="10"/>
      <c r="E172" s="10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39"/>
      <c r="Q172" s="39"/>
    </row>
    <row r="173" spans="1:32" x14ac:dyDescent="0.25">
      <c r="A173" s="46"/>
      <c r="B173" s="31"/>
      <c r="C173" s="30" t="s">
        <v>12</v>
      </c>
      <c r="D173" s="10"/>
      <c r="E173" s="10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39"/>
      <c r="Q173" s="39"/>
    </row>
    <row r="174" spans="1:32" x14ac:dyDescent="0.25">
      <c r="A174" s="46"/>
      <c r="B174" s="27"/>
      <c r="C174" s="30" t="s">
        <v>90</v>
      </c>
      <c r="D174" s="10"/>
      <c r="E174" s="10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39"/>
      <c r="Q174" s="39"/>
    </row>
    <row r="175" spans="1:32" x14ac:dyDescent="0.25">
      <c r="A175" s="145">
        <v>537</v>
      </c>
      <c r="B175" s="24" t="s">
        <v>210</v>
      </c>
      <c r="C175" s="15" t="s">
        <v>113</v>
      </c>
      <c r="D175" s="25">
        <v>100</v>
      </c>
      <c r="E175" s="10">
        <v>100</v>
      </c>
      <c r="F175" s="13">
        <v>0.5</v>
      </c>
      <c r="G175" s="13">
        <v>0.5</v>
      </c>
      <c r="H175" s="13">
        <v>0</v>
      </c>
      <c r="I175" s="13">
        <v>0</v>
      </c>
      <c r="J175" s="13">
        <v>9.36</v>
      </c>
      <c r="K175" s="13">
        <v>9.36</v>
      </c>
      <c r="L175" s="13">
        <v>2</v>
      </c>
      <c r="M175" s="13">
        <v>2</v>
      </c>
      <c r="N175" s="13">
        <v>44.61</v>
      </c>
      <c r="O175" s="13">
        <v>44.61</v>
      </c>
      <c r="P175" s="39"/>
      <c r="Q175" s="39"/>
    </row>
    <row r="176" spans="1:32" x14ac:dyDescent="0.25">
      <c r="A176" s="149"/>
      <c r="B176" s="26"/>
      <c r="C176" s="27" t="s">
        <v>27</v>
      </c>
      <c r="D176" s="25"/>
      <c r="E176" s="10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39"/>
      <c r="Q176" s="39"/>
    </row>
    <row r="177" spans="1:17" x14ac:dyDescent="0.25">
      <c r="A177" s="10">
        <v>114</v>
      </c>
      <c r="B177" s="6" t="s">
        <v>28</v>
      </c>
      <c r="C177" s="6" t="s">
        <v>28</v>
      </c>
      <c r="D177" s="10">
        <v>40</v>
      </c>
      <c r="E177" s="10">
        <v>50</v>
      </c>
      <c r="F177" s="13">
        <v>3.1</v>
      </c>
      <c r="G177" s="13">
        <v>3.8</v>
      </c>
      <c r="H177" s="13">
        <v>0.2</v>
      </c>
      <c r="I177" s="13">
        <v>0.3</v>
      </c>
      <c r="J177" s="13">
        <v>20.100000000000001</v>
      </c>
      <c r="K177" s="13">
        <v>25.1</v>
      </c>
      <c r="L177" s="13">
        <v>0</v>
      </c>
      <c r="M177" s="13">
        <v>0</v>
      </c>
      <c r="N177" s="13">
        <v>94.7</v>
      </c>
      <c r="O177" s="13">
        <v>118.4</v>
      </c>
      <c r="P177" s="39"/>
      <c r="Q177" s="39"/>
    </row>
    <row r="178" spans="1:17" x14ac:dyDescent="0.25">
      <c r="A178" s="10"/>
      <c r="B178" s="12" t="s">
        <v>30</v>
      </c>
      <c r="C178" s="6"/>
      <c r="D178" s="10"/>
      <c r="E178" s="10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39"/>
      <c r="Q178" s="39"/>
    </row>
    <row r="179" spans="1:17" x14ac:dyDescent="0.25">
      <c r="A179" s="164">
        <v>535.53599999999994</v>
      </c>
      <c r="B179" s="24" t="s">
        <v>109</v>
      </c>
      <c r="C179" s="15" t="s">
        <v>195</v>
      </c>
      <c r="D179" s="25">
        <v>100</v>
      </c>
      <c r="E179" s="10">
        <v>150</v>
      </c>
      <c r="F179" s="13">
        <v>2.9</v>
      </c>
      <c r="G179" s="13">
        <v>4.3499999999999996</v>
      </c>
      <c r="H179" s="13">
        <v>3.2</v>
      </c>
      <c r="I179" s="13">
        <v>4.8</v>
      </c>
      <c r="J179" s="13">
        <v>4.7699999999999996</v>
      </c>
      <c r="K179" s="13">
        <v>6.2</v>
      </c>
      <c r="L179" s="13">
        <v>1.05</v>
      </c>
      <c r="M179" s="13">
        <v>1.26</v>
      </c>
      <c r="N179" s="13">
        <v>59</v>
      </c>
      <c r="O179" s="13">
        <v>88.5</v>
      </c>
      <c r="P179" s="39"/>
      <c r="Q179" s="39"/>
    </row>
    <row r="180" spans="1:17" x14ac:dyDescent="0.25">
      <c r="A180" s="178"/>
      <c r="B180" s="26" t="s">
        <v>110</v>
      </c>
      <c r="C180" s="27"/>
      <c r="D180" s="25"/>
      <c r="E180" s="10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39"/>
      <c r="Q180" s="39"/>
    </row>
    <row r="181" spans="1:17" x14ac:dyDescent="0.25">
      <c r="A181" s="10"/>
      <c r="B181" s="23" t="s">
        <v>31</v>
      </c>
      <c r="C181" s="6"/>
      <c r="D181" s="10"/>
      <c r="E181" s="10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39"/>
      <c r="Q181" s="39"/>
    </row>
    <row r="182" spans="1:17" x14ac:dyDescent="0.25">
      <c r="A182" s="145">
        <v>301</v>
      </c>
      <c r="B182" s="164" t="s">
        <v>235</v>
      </c>
      <c r="C182" s="30" t="s">
        <v>172</v>
      </c>
      <c r="D182" s="10">
        <v>100</v>
      </c>
      <c r="E182" s="10">
        <v>150</v>
      </c>
      <c r="F182" s="13">
        <v>6.05</v>
      </c>
      <c r="G182" s="13">
        <v>9.08</v>
      </c>
      <c r="H182" s="13">
        <v>6.7</v>
      </c>
      <c r="I182" s="13">
        <v>10.050000000000001</v>
      </c>
      <c r="J182" s="13">
        <v>17</v>
      </c>
      <c r="K182" s="13">
        <v>25.5</v>
      </c>
      <c r="L182" s="13">
        <v>0.13</v>
      </c>
      <c r="M182" s="13">
        <v>0.19</v>
      </c>
      <c r="N182" s="13">
        <v>275</v>
      </c>
      <c r="O182" s="13">
        <v>412.5</v>
      </c>
      <c r="P182" s="45"/>
      <c r="Q182" s="39"/>
    </row>
    <row r="183" spans="1:17" x14ac:dyDescent="0.25">
      <c r="A183" s="147"/>
      <c r="B183" s="165"/>
      <c r="C183" s="30" t="s">
        <v>56</v>
      </c>
      <c r="D183" s="10"/>
      <c r="E183" s="10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45"/>
      <c r="Q183" s="39"/>
    </row>
    <row r="184" spans="1:17" x14ac:dyDescent="0.25">
      <c r="A184" s="149"/>
      <c r="B184" s="77"/>
      <c r="C184" s="30" t="s">
        <v>12</v>
      </c>
      <c r="D184" s="10"/>
      <c r="E184" s="10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45"/>
      <c r="Q184" s="39"/>
    </row>
    <row r="185" spans="1:17" x14ac:dyDescent="0.25">
      <c r="A185" s="10">
        <v>121</v>
      </c>
      <c r="B185" s="77" t="s">
        <v>42</v>
      </c>
      <c r="C185" s="6" t="s">
        <v>43</v>
      </c>
      <c r="D185" s="10">
        <v>30</v>
      </c>
      <c r="E185" s="10">
        <v>50</v>
      </c>
      <c r="F185" s="13">
        <v>0.3</v>
      </c>
      <c r="G185" s="13">
        <v>0.5</v>
      </c>
      <c r="H185" s="13">
        <v>2.33</v>
      </c>
      <c r="I185" s="13">
        <v>3.5</v>
      </c>
      <c r="J185" s="13">
        <v>2.33</v>
      </c>
      <c r="K185" s="13">
        <v>3.5</v>
      </c>
      <c r="L185" s="13">
        <v>2.88</v>
      </c>
      <c r="M185" s="13">
        <v>4.8</v>
      </c>
      <c r="N185" s="13">
        <v>32.33</v>
      </c>
      <c r="O185" s="13">
        <v>48.5</v>
      </c>
      <c r="P185" s="45"/>
      <c r="Q185" s="39"/>
    </row>
    <row r="186" spans="1:17" x14ac:dyDescent="0.25">
      <c r="A186" s="10">
        <v>502</v>
      </c>
      <c r="B186" s="6" t="s">
        <v>34</v>
      </c>
      <c r="C186" s="6" t="s">
        <v>35</v>
      </c>
      <c r="D186" s="10">
        <v>150</v>
      </c>
      <c r="E186" s="10">
        <v>200</v>
      </c>
      <c r="F186" s="14">
        <v>7.0000000000000007E-2</v>
      </c>
      <c r="G186" s="13">
        <v>0.09</v>
      </c>
      <c r="H186" s="13">
        <v>0</v>
      </c>
      <c r="I186" s="13">
        <v>0</v>
      </c>
      <c r="J186" s="13">
        <v>7.6</v>
      </c>
      <c r="K186" s="13">
        <v>10.108000000000001</v>
      </c>
      <c r="L186" s="13">
        <v>0</v>
      </c>
      <c r="M186" s="13">
        <v>0</v>
      </c>
      <c r="N186" s="13">
        <v>30.69</v>
      </c>
      <c r="O186" s="13">
        <v>40.799999999999997</v>
      </c>
      <c r="P186" s="45"/>
      <c r="Q186" s="39"/>
    </row>
    <row r="187" spans="1:17" x14ac:dyDescent="0.25">
      <c r="A187" s="10">
        <v>105</v>
      </c>
      <c r="B187" s="6" t="s">
        <v>278</v>
      </c>
      <c r="C187" s="6" t="s">
        <v>236</v>
      </c>
      <c r="D187" s="10">
        <v>50</v>
      </c>
      <c r="E187" s="10">
        <v>70</v>
      </c>
      <c r="F187" s="51">
        <v>4</v>
      </c>
      <c r="G187" s="51">
        <v>4.8</v>
      </c>
      <c r="H187" s="51">
        <v>4.8</v>
      </c>
      <c r="I187" s="51">
        <v>6.72</v>
      </c>
      <c r="J187" s="51">
        <v>17.489999999999998</v>
      </c>
      <c r="K187" s="51">
        <v>20.98</v>
      </c>
      <c r="L187" s="51">
        <v>0.21</v>
      </c>
      <c r="M187" s="51">
        <v>0.26</v>
      </c>
      <c r="N187" s="51">
        <v>130.21</v>
      </c>
      <c r="O187" s="51">
        <v>156.30000000000001</v>
      </c>
      <c r="P187" s="39"/>
      <c r="Q187" s="39"/>
    </row>
    <row r="188" spans="1:17" x14ac:dyDescent="0.25">
      <c r="A188" s="10"/>
      <c r="B188" s="6"/>
      <c r="C188" s="6" t="s">
        <v>237</v>
      </c>
      <c r="D188" s="10"/>
      <c r="E188" s="10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39"/>
      <c r="Q188" s="39"/>
    </row>
    <row r="189" spans="1:17" x14ac:dyDescent="0.25">
      <c r="A189" s="10"/>
      <c r="B189" s="6"/>
      <c r="C189" s="6" t="s">
        <v>21</v>
      </c>
      <c r="D189" s="10"/>
      <c r="E189" s="10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39"/>
      <c r="Q189" s="39"/>
    </row>
    <row r="190" spans="1:17" x14ac:dyDescent="0.25">
      <c r="A190" s="10"/>
      <c r="B190" s="6"/>
      <c r="C190" s="6" t="s">
        <v>238</v>
      </c>
      <c r="D190" s="10"/>
      <c r="E190" s="10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39"/>
      <c r="Q190" s="39"/>
    </row>
    <row r="191" spans="1:17" x14ac:dyDescent="0.25">
      <c r="A191" s="10"/>
      <c r="B191" s="6"/>
      <c r="C191" s="6" t="s">
        <v>239</v>
      </c>
      <c r="D191" s="10"/>
      <c r="E191" s="10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39"/>
      <c r="Q191" s="39"/>
    </row>
    <row r="192" spans="1:17" x14ac:dyDescent="0.25">
      <c r="A192" s="10"/>
      <c r="B192" s="6"/>
      <c r="C192" s="6" t="s">
        <v>240</v>
      </c>
      <c r="D192" s="10"/>
      <c r="E192" s="10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39"/>
      <c r="Q192" s="39"/>
    </row>
    <row r="193" spans="1:17" x14ac:dyDescent="0.25">
      <c r="A193" s="10"/>
      <c r="B193" s="6"/>
      <c r="C193" s="6" t="s">
        <v>22</v>
      </c>
      <c r="D193" s="10"/>
      <c r="E193" s="10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39"/>
      <c r="Q193" s="39"/>
    </row>
    <row r="194" spans="1:17" x14ac:dyDescent="0.25">
      <c r="A194" s="10"/>
      <c r="B194" s="38" t="s">
        <v>32</v>
      </c>
      <c r="C194" s="6"/>
      <c r="D194" s="10"/>
      <c r="E194" s="10"/>
      <c r="F194" s="71">
        <v>39.25</v>
      </c>
      <c r="G194" s="13">
        <v>50.01</v>
      </c>
      <c r="H194" s="13">
        <v>44.84</v>
      </c>
      <c r="I194" s="13">
        <v>57.95</v>
      </c>
      <c r="J194" s="13">
        <v>159.13999999999999</v>
      </c>
      <c r="K194" s="13">
        <v>210</v>
      </c>
      <c r="L194" s="13">
        <v>28.95</v>
      </c>
      <c r="M194" s="13">
        <v>38.659999999999997</v>
      </c>
      <c r="N194" s="13">
        <f>N150+N153+N157+N159+N162+N170+N175+N177+N179+N182+N185+N186+N187</f>
        <v>1354.19</v>
      </c>
      <c r="O194" s="13">
        <f>O150+O153+O157+O159+O162+O170+O175+O177+O179+O182+O185+O186+O187</f>
        <v>1742.46</v>
      </c>
      <c r="P194" s="39"/>
      <c r="Q194" s="39"/>
    </row>
    <row r="195" spans="1:17" x14ac:dyDescent="0.25">
      <c r="A195" s="9"/>
      <c r="B195" s="78"/>
      <c r="C195" s="78"/>
      <c r="D195" s="9"/>
      <c r="E195" s="9"/>
      <c r="F195" s="79"/>
      <c r="G195" s="80"/>
      <c r="H195" s="80"/>
      <c r="I195" s="80"/>
      <c r="J195" s="80"/>
      <c r="K195" s="80"/>
      <c r="L195" s="80"/>
      <c r="M195" s="80"/>
      <c r="N195" s="80"/>
      <c r="O195" s="80"/>
      <c r="P195" s="39"/>
      <c r="Q195" s="39"/>
    </row>
    <row r="196" spans="1:17" x14ac:dyDescent="0.25">
      <c r="A196" s="164" t="s">
        <v>193</v>
      </c>
      <c r="B196" s="4" t="s">
        <v>0</v>
      </c>
      <c r="C196" s="5" t="s">
        <v>1</v>
      </c>
      <c r="D196" s="185" t="s">
        <v>64</v>
      </c>
      <c r="E196" s="146"/>
      <c r="F196" s="145" t="s">
        <v>3</v>
      </c>
      <c r="G196" s="146"/>
      <c r="H196" s="185" t="s">
        <v>4</v>
      </c>
      <c r="I196" s="146"/>
      <c r="J196" s="145" t="s">
        <v>5</v>
      </c>
      <c r="K196" s="146"/>
      <c r="L196" s="145" t="s">
        <v>194</v>
      </c>
      <c r="M196" s="146"/>
      <c r="N196" s="145" t="s">
        <v>50</v>
      </c>
      <c r="O196" s="146"/>
      <c r="P196" s="39"/>
      <c r="Q196" s="39"/>
    </row>
    <row r="197" spans="1:17" x14ac:dyDescent="0.25">
      <c r="A197" s="165"/>
      <c r="B197" s="8" t="s">
        <v>7</v>
      </c>
      <c r="C197" s="40" t="s">
        <v>8</v>
      </c>
      <c r="D197" s="189"/>
      <c r="E197" s="148"/>
      <c r="F197" s="147"/>
      <c r="G197" s="148"/>
      <c r="H197" s="189"/>
      <c r="I197" s="148"/>
      <c r="J197" s="147"/>
      <c r="K197" s="148"/>
      <c r="L197" s="147"/>
      <c r="M197" s="148"/>
      <c r="N197" s="147"/>
      <c r="O197" s="148"/>
      <c r="P197" s="39"/>
      <c r="Q197" s="39"/>
    </row>
    <row r="198" spans="1:17" ht="9.75" customHeight="1" x14ac:dyDescent="0.25">
      <c r="A198" s="178"/>
      <c r="B198" s="72"/>
      <c r="C198" s="41"/>
      <c r="D198" s="189"/>
      <c r="E198" s="148"/>
      <c r="F198" s="149"/>
      <c r="G198" s="150"/>
      <c r="H198" s="186"/>
      <c r="I198" s="150"/>
      <c r="J198" s="149"/>
      <c r="K198" s="150"/>
      <c r="L198" s="149"/>
      <c r="M198" s="150"/>
      <c r="N198" s="149"/>
      <c r="O198" s="150"/>
      <c r="P198" s="39"/>
      <c r="Q198" s="39"/>
    </row>
    <row r="199" spans="1:17" x14ac:dyDescent="0.25">
      <c r="A199" s="41"/>
      <c r="B199" s="81" t="s">
        <v>10</v>
      </c>
      <c r="C199" s="58" t="s">
        <v>187</v>
      </c>
      <c r="D199" s="10" t="s">
        <v>190</v>
      </c>
      <c r="E199" s="11" t="s">
        <v>191</v>
      </c>
      <c r="F199" s="10" t="s">
        <v>190</v>
      </c>
      <c r="G199" s="11" t="s">
        <v>191</v>
      </c>
      <c r="H199" s="10" t="s">
        <v>190</v>
      </c>
      <c r="I199" s="11" t="s">
        <v>191</v>
      </c>
      <c r="J199" s="10" t="s">
        <v>190</v>
      </c>
      <c r="K199" s="11" t="s">
        <v>191</v>
      </c>
      <c r="L199" s="11" t="s">
        <v>190</v>
      </c>
      <c r="M199" s="11" t="s">
        <v>191</v>
      </c>
      <c r="N199" s="10" t="s">
        <v>190</v>
      </c>
      <c r="O199" s="11" t="s">
        <v>191</v>
      </c>
      <c r="P199" s="39"/>
      <c r="Q199" s="39"/>
    </row>
    <row r="200" spans="1:17" x14ac:dyDescent="0.25">
      <c r="A200" s="40">
        <v>266</v>
      </c>
      <c r="B200" s="6" t="s">
        <v>302</v>
      </c>
      <c r="C200" s="6" t="s">
        <v>303</v>
      </c>
      <c r="D200" s="70">
        <v>150</v>
      </c>
      <c r="E200" s="70">
        <v>180</v>
      </c>
      <c r="F200" s="131">
        <v>3.9</v>
      </c>
      <c r="G200" s="131">
        <v>4.68</v>
      </c>
      <c r="H200" s="131">
        <v>8.6999999999999993</v>
      </c>
      <c r="I200" s="131">
        <v>10.44</v>
      </c>
      <c r="J200" s="131">
        <v>18.79</v>
      </c>
      <c r="K200" s="131">
        <v>22.55</v>
      </c>
      <c r="L200" s="131">
        <v>0.99</v>
      </c>
      <c r="M200" s="131">
        <v>1.2</v>
      </c>
      <c r="N200" s="131">
        <v>169.65</v>
      </c>
      <c r="O200" s="131">
        <v>203.58</v>
      </c>
      <c r="P200" s="39"/>
      <c r="Q200" s="39"/>
    </row>
    <row r="201" spans="1:17" x14ac:dyDescent="0.25">
      <c r="A201" s="40"/>
      <c r="B201" s="6" t="s">
        <v>33</v>
      </c>
      <c r="C201" s="6" t="s">
        <v>24</v>
      </c>
      <c r="D201" s="10"/>
      <c r="E201" s="10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39"/>
      <c r="Q201" s="39"/>
    </row>
    <row r="202" spans="1:17" x14ac:dyDescent="0.25">
      <c r="A202" s="40"/>
      <c r="B202" s="6"/>
      <c r="C202" s="6" t="s">
        <v>12</v>
      </c>
      <c r="D202" s="10"/>
      <c r="E202" s="10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39"/>
      <c r="Q202" s="39"/>
    </row>
    <row r="203" spans="1:17" x14ac:dyDescent="0.25">
      <c r="A203" s="40"/>
      <c r="B203" s="6"/>
      <c r="C203" s="6" t="s">
        <v>27</v>
      </c>
      <c r="D203" s="10"/>
      <c r="E203" s="10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39"/>
      <c r="Q203" s="39"/>
    </row>
    <row r="204" spans="1:17" x14ac:dyDescent="0.25">
      <c r="A204" s="10">
        <v>502</v>
      </c>
      <c r="B204" s="15" t="s">
        <v>34</v>
      </c>
      <c r="C204" s="6" t="s">
        <v>35</v>
      </c>
      <c r="D204" s="10">
        <v>150</v>
      </c>
      <c r="E204" s="10">
        <v>200</v>
      </c>
      <c r="F204" s="14">
        <v>7.0000000000000007E-2</v>
      </c>
      <c r="G204" s="13">
        <v>0.09</v>
      </c>
      <c r="H204" s="13">
        <v>0</v>
      </c>
      <c r="I204" s="13">
        <v>0</v>
      </c>
      <c r="J204" s="13">
        <v>7.6</v>
      </c>
      <c r="K204" s="13">
        <v>10.108000000000001</v>
      </c>
      <c r="L204" s="13">
        <v>0</v>
      </c>
      <c r="M204" s="13">
        <v>0</v>
      </c>
      <c r="N204" s="13">
        <v>30.69</v>
      </c>
      <c r="O204" s="13">
        <v>40.799999999999997</v>
      </c>
      <c r="P204" s="45"/>
      <c r="Q204" s="39"/>
    </row>
    <row r="205" spans="1:17" x14ac:dyDescent="0.25">
      <c r="A205" s="46">
        <v>99</v>
      </c>
      <c r="B205" s="15" t="s">
        <v>15</v>
      </c>
      <c r="C205" s="30" t="s">
        <v>29</v>
      </c>
      <c r="D205" s="18"/>
      <c r="E205" s="18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39"/>
      <c r="Q205" s="39"/>
    </row>
    <row r="206" spans="1:17" x14ac:dyDescent="0.25">
      <c r="A206" s="46"/>
      <c r="B206" s="31" t="s">
        <v>16</v>
      </c>
      <c r="C206" s="30" t="s">
        <v>36</v>
      </c>
      <c r="D206" s="18"/>
      <c r="E206" s="18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39"/>
      <c r="Q206" s="39"/>
    </row>
    <row r="207" spans="1:17" x14ac:dyDescent="0.25">
      <c r="A207" s="33"/>
      <c r="B207" s="27"/>
      <c r="C207" s="30" t="s">
        <v>12</v>
      </c>
      <c r="D207" s="18" t="s">
        <v>149</v>
      </c>
      <c r="E207" s="18" t="s">
        <v>150</v>
      </c>
      <c r="F207" s="13">
        <v>1.96</v>
      </c>
      <c r="G207" s="13">
        <v>2.72</v>
      </c>
      <c r="H207" s="13">
        <v>5.2</v>
      </c>
      <c r="I207" s="13">
        <v>6</v>
      </c>
      <c r="J207" s="13">
        <v>12.39</v>
      </c>
      <c r="K207" s="13">
        <v>17.32</v>
      </c>
      <c r="L207" s="13">
        <v>0</v>
      </c>
      <c r="M207" s="13">
        <v>0</v>
      </c>
      <c r="N207" s="13">
        <v>104</v>
      </c>
      <c r="O207" s="13">
        <v>134</v>
      </c>
      <c r="P207" s="39"/>
      <c r="Q207" s="39"/>
    </row>
    <row r="208" spans="1:17" x14ac:dyDescent="0.25">
      <c r="A208" s="118"/>
      <c r="B208" s="12" t="s">
        <v>269</v>
      </c>
      <c r="C208" s="16"/>
      <c r="D208" s="18"/>
      <c r="E208" s="18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39"/>
      <c r="Q208" s="39"/>
    </row>
    <row r="209" spans="1:17" x14ac:dyDescent="0.25">
      <c r="A209" s="10">
        <v>118</v>
      </c>
      <c r="B209" s="6" t="s">
        <v>114</v>
      </c>
      <c r="C209" s="6" t="s">
        <v>217</v>
      </c>
      <c r="D209" s="10">
        <v>95</v>
      </c>
      <c r="E209" s="10">
        <v>100</v>
      </c>
      <c r="F209" s="13">
        <v>0.47</v>
      </c>
      <c r="G209" s="13">
        <v>0.5</v>
      </c>
      <c r="H209" s="13">
        <v>0</v>
      </c>
      <c r="I209" s="13">
        <v>0</v>
      </c>
      <c r="J209" s="13">
        <v>9.36</v>
      </c>
      <c r="K209" s="13">
        <v>9.83</v>
      </c>
      <c r="L209" s="13">
        <v>9.5399999999999991</v>
      </c>
      <c r="M209" s="13">
        <v>10.039999999999999</v>
      </c>
      <c r="N209" s="13">
        <v>42.48</v>
      </c>
      <c r="O209" s="13">
        <v>44.61</v>
      </c>
      <c r="P209" s="39"/>
      <c r="Q209" s="39"/>
    </row>
    <row r="210" spans="1:17" x14ac:dyDescent="0.25">
      <c r="A210" s="69"/>
      <c r="B210" s="26"/>
      <c r="C210" s="27"/>
      <c r="D210" s="25"/>
      <c r="E210" s="10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39"/>
      <c r="Q210" s="39"/>
    </row>
    <row r="211" spans="1:17" x14ac:dyDescent="0.25">
      <c r="A211" s="22"/>
      <c r="B211" s="66" t="s">
        <v>17</v>
      </c>
      <c r="C211" s="29"/>
      <c r="D211" s="18"/>
      <c r="E211" s="18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39"/>
      <c r="Q211" s="39"/>
    </row>
    <row r="212" spans="1:17" x14ac:dyDescent="0.25">
      <c r="A212" s="145">
        <v>75</v>
      </c>
      <c r="B212" s="50" t="s">
        <v>124</v>
      </c>
      <c r="C212" s="30" t="s">
        <v>125</v>
      </c>
      <c r="D212" s="10">
        <v>40</v>
      </c>
      <c r="E212" s="10">
        <v>60</v>
      </c>
      <c r="F212" s="13">
        <v>0.48</v>
      </c>
      <c r="G212" s="13">
        <v>0.73</v>
      </c>
      <c r="H212" s="13">
        <v>2.04</v>
      </c>
      <c r="I212" s="13">
        <v>3.06</v>
      </c>
      <c r="J212" s="13">
        <v>2.56</v>
      </c>
      <c r="K212" s="13">
        <v>3.84</v>
      </c>
      <c r="L212" s="13">
        <v>1.47</v>
      </c>
      <c r="M212" s="13">
        <v>2.2000000000000002</v>
      </c>
      <c r="N212" s="13">
        <v>30</v>
      </c>
      <c r="O212" s="13">
        <v>45</v>
      </c>
      <c r="P212" s="39"/>
      <c r="Q212" s="39"/>
    </row>
    <row r="213" spans="1:17" x14ac:dyDescent="0.25">
      <c r="A213" s="149"/>
      <c r="B213" s="31"/>
      <c r="C213" s="30" t="s">
        <v>22</v>
      </c>
      <c r="D213" s="10"/>
      <c r="E213" s="10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39"/>
      <c r="Q213" s="39"/>
    </row>
    <row r="214" spans="1:17" x14ac:dyDescent="0.25">
      <c r="A214" s="145">
        <v>151</v>
      </c>
      <c r="B214" s="15" t="s">
        <v>99</v>
      </c>
      <c r="C214" s="30" t="s">
        <v>127</v>
      </c>
      <c r="D214" s="10">
        <v>180</v>
      </c>
      <c r="E214" s="10">
        <v>200</v>
      </c>
      <c r="F214" s="13">
        <v>4.12</v>
      </c>
      <c r="G214" s="13">
        <v>4.53</v>
      </c>
      <c r="H214" s="13">
        <v>5.63</v>
      </c>
      <c r="I214" s="13">
        <v>6.19</v>
      </c>
      <c r="J214" s="13">
        <v>15.13</v>
      </c>
      <c r="K214" s="13">
        <v>16.600000000000001</v>
      </c>
      <c r="L214" s="13">
        <v>3.67</v>
      </c>
      <c r="M214" s="13">
        <v>4.08</v>
      </c>
      <c r="N214" s="13">
        <v>139.6</v>
      </c>
      <c r="O214" s="13">
        <v>153.56</v>
      </c>
      <c r="P214" s="39"/>
      <c r="Q214" s="39"/>
    </row>
    <row r="215" spans="1:17" x14ac:dyDescent="0.25">
      <c r="A215" s="147"/>
      <c r="B215" s="31" t="s">
        <v>126</v>
      </c>
      <c r="C215" s="30" t="s">
        <v>100</v>
      </c>
      <c r="D215" s="10"/>
      <c r="E215" s="10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39"/>
      <c r="Q215" s="39"/>
    </row>
    <row r="216" spans="1:17" x14ac:dyDescent="0.25">
      <c r="A216" s="147"/>
      <c r="B216" s="82"/>
      <c r="C216" s="30" t="s">
        <v>39</v>
      </c>
      <c r="D216" s="10"/>
      <c r="E216" s="10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39"/>
      <c r="Q216" s="39"/>
    </row>
    <row r="217" spans="1:17" x14ac:dyDescent="0.25">
      <c r="A217" s="147"/>
      <c r="B217" s="82"/>
      <c r="C217" s="30" t="s">
        <v>19</v>
      </c>
      <c r="D217" s="10"/>
      <c r="E217" s="10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39"/>
      <c r="Q217" s="39"/>
    </row>
    <row r="218" spans="1:17" x14ac:dyDescent="0.25">
      <c r="A218" s="149"/>
      <c r="B218" s="82"/>
      <c r="C218" s="30" t="s">
        <v>12</v>
      </c>
      <c r="D218" s="10"/>
      <c r="E218" s="10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39"/>
      <c r="Q218" s="39"/>
    </row>
    <row r="219" spans="1:17" x14ac:dyDescent="0.25">
      <c r="A219" s="145">
        <v>371</v>
      </c>
      <c r="B219" s="15" t="s">
        <v>242</v>
      </c>
      <c r="C219" s="30" t="s">
        <v>233</v>
      </c>
      <c r="D219" s="10">
        <v>150</v>
      </c>
      <c r="E219" s="10">
        <v>200</v>
      </c>
      <c r="F219" s="13">
        <v>14.55</v>
      </c>
      <c r="G219" s="13">
        <v>19.399999999999999</v>
      </c>
      <c r="H219" s="13">
        <v>35.049999999999997</v>
      </c>
      <c r="I219" s="13">
        <v>46.73</v>
      </c>
      <c r="J219" s="13">
        <v>8.6999999999999993</v>
      </c>
      <c r="K219" s="13">
        <v>11.6</v>
      </c>
      <c r="L219" s="13">
        <v>20.100000000000001</v>
      </c>
      <c r="M219" s="13">
        <v>26.8</v>
      </c>
      <c r="N219" s="13">
        <v>408.5</v>
      </c>
      <c r="O219" s="13">
        <v>544.66999999999996</v>
      </c>
      <c r="P219" s="39"/>
      <c r="Q219" s="39"/>
    </row>
    <row r="220" spans="1:17" x14ac:dyDescent="0.25">
      <c r="A220" s="147"/>
      <c r="B220" s="31" t="s">
        <v>241</v>
      </c>
      <c r="C220" s="30" t="s">
        <v>101</v>
      </c>
      <c r="D220" s="10"/>
      <c r="E220" s="10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39"/>
      <c r="Q220" s="39"/>
    </row>
    <row r="221" spans="1:17" x14ac:dyDescent="0.25">
      <c r="A221" s="147"/>
      <c r="B221" s="31"/>
      <c r="C221" s="30" t="s">
        <v>19</v>
      </c>
      <c r="D221" s="10"/>
      <c r="E221" s="10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39"/>
      <c r="Q221" s="39"/>
    </row>
    <row r="222" spans="1:17" x14ac:dyDescent="0.25">
      <c r="A222" s="147"/>
      <c r="B222" s="31"/>
      <c r="C222" s="30" t="s">
        <v>23</v>
      </c>
      <c r="D222" s="10"/>
      <c r="E222" s="10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39"/>
      <c r="Q222" s="39"/>
    </row>
    <row r="223" spans="1:17" x14ac:dyDescent="0.25">
      <c r="A223" s="147"/>
      <c r="B223" s="31"/>
      <c r="C223" s="30" t="s">
        <v>102</v>
      </c>
      <c r="D223" s="10"/>
      <c r="E223" s="10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39"/>
      <c r="Q223" s="39"/>
    </row>
    <row r="224" spans="1:17" x14ac:dyDescent="0.25">
      <c r="A224" s="149"/>
      <c r="B224" s="31"/>
      <c r="C224" s="30" t="s">
        <v>22</v>
      </c>
      <c r="D224" s="10"/>
      <c r="E224" s="10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39"/>
      <c r="Q224" s="39"/>
    </row>
    <row r="225" spans="1:17" x14ac:dyDescent="0.25">
      <c r="A225" s="10">
        <v>526</v>
      </c>
      <c r="B225" s="6" t="s">
        <v>123</v>
      </c>
      <c r="C225" s="6" t="s">
        <v>266</v>
      </c>
      <c r="D225" s="10">
        <v>150</v>
      </c>
      <c r="E225" s="10">
        <v>200</v>
      </c>
      <c r="F225" s="13">
        <v>0.44</v>
      </c>
      <c r="G225" s="13">
        <v>0.57999999999999996</v>
      </c>
      <c r="H225" s="13">
        <v>0</v>
      </c>
      <c r="I225" s="13">
        <v>0</v>
      </c>
      <c r="J225" s="13">
        <v>17.899999999999999</v>
      </c>
      <c r="K225" s="13">
        <v>23.8</v>
      </c>
      <c r="L225" s="13">
        <v>3</v>
      </c>
      <c r="M225" s="13">
        <v>3.6</v>
      </c>
      <c r="N225" s="13">
        <v>76</v>
      </c>
      <c r="O225" s="13">
        <v>101.08</v>
      </c>
      <c r="P225" s="39"/>
      <c r="Q225" s="39"/>
    </row>
    <row r="226" spans="1:17" x14ac:dyDescent="0.25">
      <c r="A226" s="10"/>
      <c r="B226" s="6"/>
      <c r="C226" s="6"/>
      <c r="D226" s="10"/>
      <c r="E226" s="10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39"/>
      <c r="Q226" s="39"/>
    </row>
    <row r="227" spans="1:17" x14ac:dyDescent="0.25">
      <c r="A227" s="10">
        <v>114</v>
      </c>
      <c r="B227" s="27" t="s">
        <v>28</v>
      </c>
      <c r="C227" s="6" t="s">
        <v>243</v>
      </c>
      <c r="D227" s="10">
        <v>50</v>
      </c>
      <c r="E227" s="10">
        <v>60</v>
      </c>
      <c r="F227" s="13">
        <v>3.8</v>
      </c>
      <c r="G227" s="13">
        <v>4.5599999999999996</v>
      </c>
      <c r="H227" s="13">
        <v>0.3</v>
      </c>
      <c r="I227" s="13">
        <v>0.36</v>
      </c>
      <c r="J227" s="13">
        <v>25.1</v>
      </c>
      <c r="K227" s="13">
        <v>30.12</v>
      </c>
      <c r="L227" s="13">
        <v>0</v>
      </c>
      <c r="M227" s="13">
        <v>0</v>
      </c>
      <c r="N227" s="13">
        <v>118.4</v>
      </c>
      <c r="O227" s="13">
        <v>142.08000000000001</v>
      </c>
      <c r="P227" s="39"/>
      <c r="Q227" s="39"/>
    </row>
    <row r="228" spans="1:17" x14ac:dyDescent="0.25">
      <c r="A228" s="10"/>
      <c r="B228" s="23" t="s">
        <v>30</v>
      </c>
      <c r="C228" s="6"/>
      <c r="D228" s="10"/>
      <c r="E228" s="10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39"/>
      <c r="Q228" s="39"/>
    </row>
    <row r="229" spans="1:17" x14ac:dyDescent="0.25">
      <c r="A229" s="145">
        <v>535.53599999999994</v>
      </c>
      <c r="B229" s="15" t="s">
        <v>109</v>
      </c>
      <c r="C229" s="30" t="s">
        <v>203</v>
      </c>
      <c r="D229" s="10">
        <v>100</v>
      </c>
      <c r="E229" s="10">
        <v>150</v>
      </c>
      <c r="F229" s="13">
        <v>2.9</v>
      </c>
      <c r="G229" s="13">
        <v>4.3499999999999996</v>
      </c>
      <c r="H229" s="13">
        <v>3.2</v>
      </c>
      <c r="I229" s="13">
        <v>4.8</v>
      </c>
      <c r="J229" s="13">
        <v>4.7699999999999996</v>
      </c>
      <c r="K229" s="13">
        <v>6.2</v>
      </c>
      <c r="L229" s="13">
        <v>1.05</v>
      </c>
      <c r="M229" s="13">
        <v>1.26</v>
      </c>
      <c r="N229" s="13">
        <v>59</v>
      </c>
      <c r="O229" s="13">
        <v>88.5</v>
      </c>
      <c r="P229" s="39"/>
      <c r="Q229" s="39"/>
    </row>
    <row r="230" spans="1:17" x14ac:dyDescent="0.25">
      <c r="A230" s="149"/>
      <c r="B230" s="27" t="s">
        <v>110</v>
      </c>
      <c r="C230" s="30"/>
      <c r="D230" s="10"/>
      <c r="E230" s="10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39"/>
      <c r="Q230" s="39"/>
    </row>
    <row r="231" spans="1:17" x14ac:dyDescent="0.25">
      <c r="A231" s="5"/>
      <c r="B231" s="66" t="s">
        <v>31</v>
      </c>
      <c r="C231" s="6"/>
      <c r="D231" s="10"/>
      <c r="E231" s="10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39"/>
      <c r="Q231" s="39"/>
    </row>
    <row r="232" spans="1:17" x14ac:dyDescent="0.25">
      <c r="A232" s="5">
        <v>326</v>
      </c>
      <c r="B232" s="65" t="s">
        <v>244</v>
      </c>
      <c r="C232" s="30" t="s">
        <v>246</v>
      </c>
      <c r="D232" s="10">
        <v>130</v>
      </c>
      <c r="E232" s="10">
        <v>150</v>
      </c>
      <c r="F232" s="13">
        <v>20.399999999999999</v>
      </c>
      <c r="G232" s="13">
        <v>23.6</v>
      </c>
      <c r="H232" s="13">
        <v>18.89</v>
      </c>
      <c r="I232" s="13">
        <v>21.8</v>
      </c>
      <c r="J232" s="13">
        <v>26.08</v>
      </c>
      <c r="K232" s="13">
        <v>30.1</v>
      </c>
      <c r="L232" s="13">
        <v>0.26</v>
      </c>
      <c r="M232" s="13">
        <v>0.3</v>
      </c>
      <c r="N232" s="13">
        <v>356.2</v>
      </c>
      <c r="O232" s="13">
        <v>411</v>
      </c>
      <c r="P232" s="39"/>
      <c r="Q232" s="39"/>
    </row>
    <row r="233" spans="1:17" x14ac:dyDescent="0.25">
      <c r="A233" s="40"/>
      <c r="B233" s="83"/>
      <c r="C233" s="30" t="s">
        <v>23</v>
      </c>
      <c r="D233" s="10"/>
      <c r="E233" s="10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39"/>
      <c r="Q233" s="39"/>
    </row>
    <row r="234" spans="1:17" x14ac:dyDescent="0.25">
      <c r="A234" s="40"/>
      <c r="B234" s="83"/>
      <c r="C234" s="30" t="s">
        <v>245</v>
      </c>
      <c r="D234" s="10"/>
      <c r="E234" s="10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39"/>
      <c r="Q234" s="39"/>
    </row>
    <row r="235" spans="1:17" x14ac:dyDescent="0.25">
      <c r="A235" s="41"/>
      <c r="B235" s="64"/>
      <c r="C235" s="30" t="s">
        <v>62</v>
      </c>
      <c r="D235" s="10"/>
      <c r="E235" s="10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39"/>
      <c r="Q235" s="39"/>
    </row>
    <row r="236" spans="1:17" x14ac:dyDescent="0.25">
      <c r="A236" s="41"/>
      <c r="B236" s="84" t="s">
        <v>63</v>
      </c>
      <c r="C236" s="85" t="s">
        <v>188</v>
      </c>
      <c r="D236" s="10">
        <v>15</v>
      </c>
      <c r="E236" s="10">
        <v>20</v>
      </c>
      <c r="F236" s="13">
        <v>0.06</v>
      </c>
      <c r="G236" s="13">
        <v>0.08</v>
      </c>
      <c r="H236" s="13">
        <v>0</v>
      </c>
      <c r="I236" s="13">
        <v>0</v>
      </c>
      <c r="J236" s="13">
        <v>12.6</v>
      </c>
      <c r="K236" s="13">
        <v>14.4</v>
      </c>
      <c r="L236" s="13">
        <v>0</v>
      </c>
      <c r="M236" s="13">
        <v>0</v>
      </c>
      <c r="N236" s="13">
        <v>41.35</v>
      </c>
      <c r="O236" s="13">
        <v>55</v>
      </c>
      <c r="P236" s="39"/>
      <c r="Q236" s="39"/>
    </row>
    <row r="237" spans="1:17" x14ac:dyDescent="0.25">
      <c r="A237" s="10">
        <v>504</v>
      </c>
      <c r="B237" s="6" t="s">
        <v>182</v>
      </c>
      <c r="C237" s="6" t="s">
        <v>35</v>
      </c>
      <c r="D237" s="10">
        <v>150</v>
      </c>
      <c r="E237" s="10">
        <v>180</v>
      </c>
      <c r="F237" s="13">
        <v>0.04</v>
      </c>
      <c r="G237" s="13">
        <v>0.05</v>
      </c>
      <c r="H237" s="13">
        <v>0</v>
      </c>
      <c r="I237" s="13">
        <v>0</v>
      </c>
      <c r="J237" s="13">
        <v>9.1</v>
      </c>
      <c r="K237" s="13">
        <v>10.92</v>
      </c>
      <c r="L237" s="13">
        <v>0</v>
      </c>
      <c r="M237" s="13">
        <v>0</v>
      </c>
      <c r="N237" s="13">
        <v>35</v>
      </c>
      <c r="O237" s="13">
        <v>42</v>
      </c>
      <c r="P237" s="39"/>
      <c r="Q237" s="39"/>
    </row>
    <row r="238" spans="1:17" x14ac:dyDescent="0.25">
      <c r="A238" s="10"/>
      <c r="B238" s="38" t="s">
        <v>32</v>
      </c>
      <c r="C238" s="6"/>
      <c r="D238" s="10"/>
      <c r="E238" s="10"/>
      <c r="F238" s="13">
        <v>53.19</v>
      </c>
      <c r="G238" s="13">
        <v>65.87</v>
      </c>
      <c r="H238" s="13">
        <v>79.010000000000005</v>
      </c>
      <c r="I238" s="13">
        <v>99.38</v>
      </c>
      <c r="J238" s="13">
        <v>170.08</v>
      </c>
      <c r="K238" s="13">
        <v>207.39</v>
      </c>
      <c r="L238" s="13">
        <v>40.08</v>
      </c>
      <c r="M238" s="13">
        <v>49.48</v>
      </c>
      <c r="N238" s="13">
        <f>N200+N204+N207+N209+N212+N214+N219+N225+N227+N229+N232+N236+N237</f>
        <v>1610.8700000000001</v>
      </c>
      <c r="O238" s="13">
        <f>O200+O204+O207+O209+O212+O214+O219+O225+O227+O229+O232+O236+O237</f>
        <v>2005.8799999999997</v>
      </c>
      <c r="P238" s="39"/>
      <c r="Q238" s="39"/>
    </row>
    <row r="239" spans="1:17" x14ac:dyDescent="0.25">
      <c r="A239" s="9"/>
      <c r="B239" s="78"/>
      <c r="C239" s="78"/>
      <c r="D239" s="9"/>
      <c r="E239" s="9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39"/>
      <c r="Q239" s="39"/>
    </row>
    <row r="240" spans="1:17" x14ac:dyDescent="0.25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39"/>
      <c r="Q240" s="39"/>
    </row>
    <row r="241" spans="1:17" x14ac:dyDescent="0.25">
      <c r="A241" s="164" t="s">
        <v>193</v>
      </c>
      <c r="B241" s="4" t="s">
        <v>0</v>
      </c>
      <c r="C241" s="5" t="s">
        <v>1</v>
      </c>
      <c r="D241" s="145" t="s">
        <v>2</v>
      </c>
      <c r="E241" s="146"/>
      <c r="F241" s="183" t="s">
        <v>3</v>
      </c>
      <c r="G241" s="184"/>
      <c r="H241" s="145" t="s">
        <v>4</v>
      </c>
      <c r="I241" s="146"/>
      <c r="J241" s="145" t="s">
        <v>5</v>
      </c>
      <c r="K241" s="146"/>
      <c r="L241" s="145" t="s">
        <v>194</v>
      </c>
      <c r="M241" s="146"/>
      <c r="N241" s="145" t="s">
        <v>6</v>
      </c>
      <c r="O241" s="146"/>
      <c r="P241" s="45"/>
      <c r="Q241" s="39"/>
    </row>
    <row r="242" spans="1:17" x14ac:dyDescent="0.25">
      <c r="A242" s="165"/>
      <c r="B242" s="8" t="s">
        <v>7</v>
      </c>
      <c r="C242" s="40" t="s">
        <v>8</v>
      </c>
      <c r="D242" s="147"/>
      <c r="E242" s="148"/>
      <c r="F242" s="145" t="s">
        <v>9</v>
      </c>
      <c r="G242" s="185"/>
      <c r="H242" s="147"/>
      <c r="I242" s="148"/>
      <c r="J242" s="147"/>
      <c r="K242" s="148"/>
      <c r="L242" s="147"/>
      <c r="M242" s="148"/>
      <c r="N242" s="147"/>
      <c r="O242" s="148"/>
      <c r="P242" s="45"/>
      <c r="Q242" s="39"/>
    </row>
    <row r="243" spans="1:17" x14ac:dyDescent="0.25">
      <c r="A243" s="178"/>
      <c r="B243" s="72"/>
      <c r="C243" s="41"/>
      <c r="D243" s="149"/>
      <c r="E243" s="150"/>
      <c r="F243" s="149"/>
      <c r="G243" s="186"/>
      <c r="H243" s="149"/>
      <c r="I243" s="150"/>
      <c r="J243" s="149"/>
      <c r="K243" s="150"/>
      <c r="L243" s="149"/>
      <c r="M243" s="150"/>
      <c r="N243" s="149"/>
      <c r="O243" s="150"/>
      <c r="P243" s="45"/>
      <c r="Q243" s="39"/>
    </row>
    <row r="244" spans="1:17" x14ac:dyDescent="0.25">
      <c r="A244" s="10"/>
      <c r="B244" s="23" t="s">
        <v>10</v>
      </c>
      <c r="C244" s="86" t="s">
        <v>192</v>
      </c>
      <c r="D244" s="10" t="s">
        <v>190</v>
      </c>
      <c r="E244" s="11" t="s">
        <v>191</v>
      </c>
      <c r="F244" s="10" t="s">
        <v>190</v>
      </c>
      <c r="G244" s="11" t="s">
        <v>191</v>
      </c>
      <c r="H244" s="10" t="s">
        <v>190</v>
      </c>
      <c r="I244" s="11" t="s">
        <v>191</v>
      </c>
      <c r="J244" s="10" t="s">
        <v>190</v>
      </c>
      <c r="K244" s="11" t="s">
        <v>191</v>
      </c>
      <c r="L244" s="11" t="s">
        <v>190</v>
      </c>
      <c r="M244" s="11" t="s">
        <v>191</v>
      </c>
      <c r="N244" s="10" t="s">
        <v>190</v>
      </c>
      <c r="O244" s="11" t="s">
        <v>191</v>
      </c>
      <c r="P244" s="45"/>
      <c r="Q244" s="39"/>
    </row>
    <row r="245" spans="1:17" x14ac:dyDescent="0.25">
      <c r="A245" s="145">
        <v>171</v>
      </c>
      <c r="B245" s="15" t="s">
        <v>65</v>
      </c>
      <c r="C245" s="30" t="s">
        <v>66</v>
      </c>
      <c r="D245" s="10">
        <v>150</v>
      </c>
      <c r="E245" s="10">
        <v>180</v>
      </c>
      <c r="F245" s="13">
        <v>4.2</v>
      </c>
      <c r="G245" s="13">
        <v>5.58</v>
      </c>
      <c r="H245" s="13">
        <v>4.58</v>
      </c>
      <c r="I245" s="13">
        <v>6.12</v>
      </c>
      <c r="J245" s="13">
        <v>14.68</v>
      </c>
      <c r="K245" s="13">
        <v>19.73</v>
      </c>
      <c r="L245" s="13">
        <v>0.68</v>
      </c>
      <c r="M245" s="13">
        <v>0.81</v>
      </c>
      <c r="N245" s="13">
        <v>115.2</v>
      </c>
      <c r="O245" s="13">
        <v>156.08000000000001</v>
      </c>
      <c r="P245" s="39"/>
      <c r="Q245" s="39"/>
    </row>
    <row r="246" spans="1:17" x14ac:dyDescent="0.25">
      <c r="A246" s="147"/>
      <c r="B246" s="31" t="s">
        <v>51</v>
      </c>
      <c r="C246" s="30" t="s">
        <v>27</v>
      </c>
      <c r="D246" s="10"/>
      <c r="E246" s="10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39"/>
      <c r="Q246" s="39"/>
    </row>
    <row r="247" spans="1:17" x14ac:dyDescent="0.25">
      <c r="A247" s="149"/>
      <c r="B247" s="27"/>
      <c r="C247" s="30" t="s">
        <v>12</v>
      </c>
      <c r="D247" s="10"/>
      <c r="E247" s="10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39"/>
      <c r="Q247" s="39"/>
    </row>
    <row r="248" spans="1:17" x14ac:dyDescent="0.25">
      <c r="A248" s="10">
        <v>513</v>
      </c>
      <c r="B248" s="27" t="s">
        <v>13</v>
      </c>
      <c r="C248" s="6" t="s">
        <v>117</v>
      </c>
      <c r="D248" s="10"/>
      <c r="E248" s="10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39"/>
      <c r="Q248" s="39"/>
    </row>
    <row r="249" spans="1:17" x14ac:dyDescent="0.25">
      <c r="A249" s="10"/>
      <c r="B249" s="15"/>
      <c r="C249" s="6" t="s">
        <v>14</v>
      </c>
      <c r="D249" s="10">
        <v>150</v>
      </c>
      <c r="E249" s="10">
        <v>200</v>
      </c>
      <c r="F249" s="14">
        <v>2.3199999999999998</v>
      </c>
      <c r="G249" s="13">
        <v>3.08</v>
      </c>
      <c r="H249" s="13">
        <v>2.65</v>
      </c>
      <c r="I249" s="13">
        <v>3.52</v>
      </c>
      <c r="J249" s="13">
        <v>16.399999999999999</v>
      </c>
      <c r="K249" s="13">
        <v>21.8</v>
      </c>
      <c r="L249" s="13">
        <v>1.08</v>
      </c>
      <c r="M249" s="13">
        <v>1.3</v>
      </c>
      <c r="N249" s="13">
        <v>98.9</v>
      </c>
      <c r="O249" s="13">
        <v>131.54</v>
      </c>
      <c r="P249" s="39"/>
      <c r="Q249" s="39"/>
    </row>
    <row r="250" spans="1:17" x14ac:dyDescent="0.25">
      <c r="A250" s="87">
        <v>96</v>
      </c>
      <c r="B250" s="16" t="s">
        <v>15</v>
      </c>
      <c r="C250" s="17" t="s">
        <v>53</v>
      </c>
      <c r="D250" s="18" t="s">
        <v>151</v>
      </c>
      <c r="E250" s="18" t="s">
        <v>152</v>
      </c>
      <c r="F250" s="19">
        <v>4.8</v>
      </c>
      <c r="G250" s="19">
        <v>6.2</v>
      </c>
      <c r="H250" s="19">
        <v>8.15</v>
      </c>
      <c r="I250" s="19">
        <v>10.42</v>
      </c>
      <c r="J250" s="19">
        <v>12.39</v>
      </c>
      <c r="K250" s="19">
        <v>17.32</v>
      </c>
      <c r="L250" s="19">
        <v>0</v>
      </c>
      <c r="M250" s="19">
        <v>0</v>
      </c>
      <c r="N250" s="19">
        <v>140</v>
      </c>
      <c r="O250" s="19">
        <v>189</v>
      </c>
      <c r="P250" s="39"/>
      <c r="Q250" s="39"/>
    </row>
    <row r="251" spans="1:17" x14ac:dyDescent="0.25">
      <c r="A251" s="87"/>
      <c r="B251" s="88" t="s">
        <v>54</v>
      </c>
      <c r="C251" s="17" t="s">
        <v>55</v>
      </c>
      <c r="D251" s="18"/>
      <c r="E251" s="18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39"/>
      <c r="Q251" s="39"/>
    </row>
    <row r="252" spans="1:17" x14ac:dyDescent="0.25">
      <c r="A252" s="33"/>
      <c r="B252" s="27"/>
      <c r="C252" s="30" t="s">
        <v>56</v>
      </c>
      <c r="D252" s="18"/>
      <c r="E252" s="18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39"/>
      <c r="Q252" s="39"/>
    </row>
    <row r="253" spans="1:17" x14ac:dyDescent="0.25">
      <c r="A253" s="40"/>
      <c r="B253" s="66" t="s">
        <v>30</v>
      </c>
      <c r="C253" s="6"/>
      <c r="D253" s="10"/>
      <c r="E253" s="10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39"/>
      <c r="Q253" s="39"/>
    </row>
    <row r="254" spans="1:17" x14ac:dyDescent="0.25">
      <c r="A254" s="10">
        <v>118</v>
      </c>
      <c r="B254" s="6" t="s">
        <v>114</v>
      </c>
      <c r="C254" s="6" t="s">
        <v>217</v>
      </c>
      <c r="D254" s="10">
        <v>95</v>
      </c>
      <c r="E254" s="10">
        <v>100</v>
      </c>
      <c r="F254" s="13">
        <v>0.47</v>
      </c>
      <c r="G254" s="13">
        <v>0.5</v>
      </c>
      <c r="H254" s="13">
        <v>0</v>
      </c>
      <c r="I254" s="13">
        <v>0</v>
      </c>
      <c r="J254" s="13">
        <v>9.36</v>
      </c>
      <c r="K254" s="13">
        <v>9.83</v>
      </c>
      <c r="L254" s="13">
        <v>9.5399999999999991</v>
      </c>
      <c r="M254" s="13">
        <v>10.039999999999999</v>
      </c>
      <c r="N254" s="13">
        <v>42.48</v>
      </c>
      <c r="O254" s="13">
        <v>44.61</v>
      </c>
      <c r="P254" s="39"/>
      <c r="Q254" s="39"/>
    </row>
    <row r="255" spans="1:17" x14ac:dyDescent="0.25">
      <c r="A255" s="10"/>
      <c r="B255" s="6"/>
      <c r="C255" s="6"/>
      <c r="D255" s="10"/>
      <c r="E255" s="10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39"/>
      <c r="Q255" s="39"/>
    </row>
    <row r="256" spans="1:17" x14ac:dyDescent="0.25">
      <c r="A256" s="10"/>
      <c r="B256" s="66" t="s">
        <v>17</v>
      </c>
      <c r="C256" s="6"/>
      <c r="D256" s="10"/>
      <c r="E256" s="10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45"/>
      <c r="Q256" s="39"/>
    </row>
    <row r="257" spans="1:17" x14ac:dyDescent="0.25">
      <c r="A257" s="145">
        <v>366</v>
      </c>
      <c r="B257" s="50" t="s">
        <v>131</v>
      </c>
      <c r="C257" s="30" t="s">
        <v>154</v>
      </c>
      <c r="D257" s="10">
        <v>40</v>
      </c>
      <c r="E257" s="10">
        <v>60</v>
      </c>
      <c r="F257" s="13">
        <v>0.52</v>
      </c>
      <c r="G257" s="13">
        <v>0.79</v>
      </c>
      <c r="H257" s="13">
        <v>2.0459999999999998</v>
      </c>
      <c r="I257" s="13">
        <v>3.07</v>
      </c>
      <c r="J257" s="13">
        <v>3.41</v>
      </c>
      <c r="K257" s="13">
        <v>5.12</v>
      </c>
      <c r="L257" s="13">
        <v>1.79</v>
      </c>
      <c r="M257" s="13">
        <v>2.69</v>
      </c>
      <c r="N257" s="13">
        <v>33.299999999999997</v>
      </c>
      <c r="O257" s="13">
        <v>50</v>
      </c>
      <c r="P257" s="39"/>
      <c r="Q257" s="39"/>
    </row>
    <row r="258" spans="1:17" x14ac:dyDescent="0.25">
      <c r="A258" s="147"/>
      <c r="B258" s="82"/>
      <c r="C258" s="30" t="s">
        <v>153</v>
      </c>
      <c r="D258" s="10"/>
      <c r="E258" s="10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39"/>
      <c r="Q258" s="39"/>
    </row>
    <row r="259" spans="1:17" x14ac:dyDescent="0.25">
      <c r="A259" s="149"/>
      <c r="B259" s="82"/>
      <c r="C259" s="30" t="s">
        <v>22</v>
      </c>
      <c r="D259" s="10"/>
      <c r="E259" s="10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39"/>
      <c r="Q259" s="39"/>
    </row>
    <row r="260" spans="1:17" x14ac:dyDescent="0.25">
      <c r="A260" s="145">
        <v>147</v>
      </c>
      <c r="B260" s="50" t="s">
        <v>247</v>
      </c>
      <c r="C260" s="30" t="s">
        <v>249</v>
      </c>
      <c r="D260" s="10">
        <v>180</v>
      </c>
      <c r="E260" s="10">
        <v>200</v>
      </c>
      <c r="F260" s="13">
        <v>2.68</v>
      </c>
      <c r="G260" s="13">
        <v>2.95</v>
      </c>
      <c r="H260" s="13">
        <v>4.3600000000000003</v>
      </c>
      <c r="I260" s="13">
        <v>4.8</v>
      </c>
      <c r="J260" s="13">
        <v>6.24</v>
      </c>
      <c r="K260" s="13">
        <v>6.87</v>
      </c>
      <c r="L260" s="13">
        <v>9.32</v>
      </c>
      <c r="M260" s="13">
        <v>15.54</v>
      </c>
      <c r="N260" s="13">
        <v>85.9</v>
      </c>
      <c r="O260" s="13">
        <v>94.49</v>
      </c>
      <c r="P260" s="45"/>
      <c r="Q260" s="39"/>
    </row>
    <row r="261" spans="1:17" x14ac:dyDescent="0.25">
      <c r="A261" s="147"/>
      <c r="B261" s="82" t="s">
        <v>248</v>
      </c>
      <c r="C261" s="30" t="s">
        <v>132</v>
      </c>
      <c r="D261" s="10"/>
      <c r="E261" s="10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45"/>
      <c r="Q261" s="39"/>
    </row>
    <row r="262" spans="1:17" x14ac:dyDescent="0.25">
      <c r="A262" s="147"/>
      <c r="B262" s="82"/>
      <c r="C262" s="30" t="s">
        <v>19</v>
      </c>
      <c r="D262" s="10"/>
      <c r="E262" s="10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45"/>
      <c r="Q262" s="39"/>
    </row>
    <row r="263" spans="1:17" x14ac:dyDescent="0.25">
      <c r="A263" s="149"/>
      <c r="B263" s="77"/>
      <c r="C263" s="30" t="s">
        <v>12</v>
      </c>
      <c r="D263" s="10"/>
      <c r="E263" s="10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45"/>
      <c r="Q263" s="39"/>
    </row>
    <row r="264" spans="1:17" x14ac:dyDescent="0.25">
      <c r="A264" s="153">
        <v>411</v>
      </c>
      <c r="B264" s="175" t="s">
        <v>122</v>
      </c>
      <c r="C264" s="6" t="s">
        <v>250</v>
      </c>
      <c r="D264" s="10">
        <v>130</v>
      </c>
      <c r="E264" s="10">
        <v>170</v>
      </c>
      <c r="F264" s="13">
        <v>9.9</v>
      </c>
      <c r="G264" s="13">
        <v>12.9</v>
      </c>
      <c r="H264" s="13">
        <v>9.89</v>
      </c>
      <c r="I264" s="13">
        <v>12.87</v>
      </c>
      <c r="J264" s="13">
        <v>23.6</v>
      </c>
      <c r="K264" s="13">
        <v>30.68</v>
      </c>
      <c r="L264" s="13">
        <v>1.4</v>
      </c>
      <c r="M264" s="13">
        <v>1.84</v>
      </c>
      <c r="N264" s="13">
        <v>223.6</v>
      </c>
      <c r="O264" s="13">
        <v>290.7</v>
      </c>
      <c r="P264" s="45"/>
      <c r="Q264" s="39"/>
    </row>
    <row r="265" spans="1:17" x14ac:dyDescent="0.25">
      <c r="A265" s="158"/>
      <c r="B265" s="176"/>
      <c r="C265" s="6" t="s">
        <v>12</v>
      </c>
      <c r="D265" s="10"/>
      <c r="E265" s="10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45"/>
      <c r="Q265" s="39"/>
    </row>
    <row r="266" spans="1:17" x14ac:dyDescent="0.25">
      <c r="A266" s="154"/>
      <c r="B266" s="176"/>
      <c r="C266" s="6" t="s">
        <v>59</v>
      </c>
      <c r="D266" s="10"/>
      <c r="E266" s="10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45"/>
      <c r="Q266" s="39"/>
    </row>
    <row r="267" spans="1:17" x14ac:dyDescent="0.25">
      <c r="A267" s="10">
        <v>526</v>
      </c>
      <c r="B267" s="6" t="s">
        <v>123</v>
      </c>
      <c r="C267" s="6" t="s">
        <v>114</v>
      </c>
      <c r="D267" s="10">
        <v>150</v>
      </c>
      <c r="E267" s="10">
        <v>200</v>
      </c>
      <c r="F267" s="13">
        <v>0.44</v>
      </c>
      <c r="G267" s="13">
        <v>0.57999999999999996</v>
      </c>
      <c r="H267" s="13">
        <v>0</v>
      </c>
      <c r="I267" s="13">
        <v>0</v>
      </c>
      <c r="J267" s="13">
        <v>17.899999999999999</v>
      </c>
      <c r="K267" s="13">
        <v>23.8</v>
      </c>
      <c r="L267" s="13">
        <v>3</v>
      </c>
      <c r="M267" s="13">
        <v>3.6</v>
      </c>
      <c r="N267" s="13">
        <v>76</v>
      </c>
      <c r="O267" s="13">
        <v>101.08</v>
      </c>
      <c r="P267" s="39"/>
      <c r="Q267" s="39"/>
    </row>
    <row r="268" spans="1:17" x14ac:dyDescent="0.25">
      <c r="A268" s="10"/>
      <c r="B268" s="6"/>
      <c r="C268" s="6" t="s">
        <v>27</v>
      </c>
      <c r="D268" s="10"/>
      <c r="E268" s="10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39"/>
      <c r="Q268" s="39"/>
    </row>
    <row r="269" spans="1:17" x14ac:dyDescent="0.25">
      <c r="A269" s="10">
        <v>114</v>
      </c>
      <c r="B269" s="27" t="s">
        <v>28</v>
      </c>
      <c r="C269" s="6" t="s">
        <v>28</v>
      </c>
      <c r="D269" s="10">
        <v>40</v>
      </c>
      <c r="E269" s="10">
        <v>50</v>
      </c>
      <c r="F269" s="13">
        <v>3.1</v>
      </c>
      <c r="G269" s="13">
        <v>3.8</v>
      </c>
      <c r="H269" s="13">
        <v>0.2</v>
      </c>
      <c r="I269" s="13">
        <v>0.3</v>
      </c>
      <c r="J269" s="13">
        <v>20.100000000000001</v>
      </c>
      <c r="K269" s="13">
        <v>25.1</v>
      </c>
      <c r="L269" s="13">
        <v>0</v>
      </c>
      <c r="M269" s="13">
        <v>0</v>
      </c>
      <c r="N269" s="13">
        <v>94.7</v>
      </c>
      <c r="O269" s="13">
        <v>118.4</v>
      </c>
      <c r="P269" s="39"/>
      <c r="Q269" s="39"/>
    </row>
    <row r="270" spans="1:17" x14ac:dyDescent="0.25">
      <c r="A270" s="10"/>
      <c r="B270" s="12" t="s">
        <v>30</v>
      </c>
      <c r="C270" s="6"/>
      <c r="D270" s="10"/>
      <c r="E270" s="10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45"/>
      <c r="Q270" s="39"/>
    </row>
    <row r="271" spans="1:17" x14ac:dyDescent="0.25">
      <c r="A271" s="145">
        <v>535.53599999999994</v>
      </c>
      <c r="B271" s="15" t="s">
        <v>109</v>
      </c>
      <c r="C271" s="30" t="s">
        <v>203</v>
      </c>
      <c r="D271" s="10">
        <v>100</v>
      </c>
      <c r="E271" s="10">
        <v>150</v>
      </c>
      <c r="F271" s="13">
        <v>2.9</v>
      </c>
      <c r="G271" s="13">
        <v>4.3499999999999996</v>
      </c>
      <c r="H271" s="13">
        <v>3.2</v>
      </c>
      <c r="I271" s="13">
        <v>4.8</v>
      </c>
      <c r="J271" s="13">
        <v>4.7699999999999996</v>
      </c>
      <c r="K271" s="13">
        <v>6.2</v>
      </c>
      <c r="L271" s="13">
        <v>1.05</v>
      </c>
      <c r="M271" s="13">
        <v>1.26</v>
      </c>
      <c r="N271" s="13">
        <v>59</v>
      </c>
      <c r="O271" s="13">
        <v>88.5</v>
      </c>
      <c r="P271" s="39"/>
      <c r="Q271" s="39"/>
    </row>
    <row r="272" spans="1:17" x14ac:dyDescent="0.25">
      <c r="A272" s="149"/>
      <c r="B272" s="27" t="s">
        <v>110</v>
      </c>
      <c r="C272" s="30"/>
      <c r="D272" s="10"/>
      <c r="E272" s="10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39"/>
      <c r="Q272" s="39"/>
    </row>
    <row r="273" spans="1:33" x14ac:dyDescent="0.25">
      <c r="A273" s="70">
        <v>609</v>
      </c>
      <c r="B273" s="6" t="s">
        <v>228</v>
      </c>
      <c r="C273" s="6" t="s">
        <v>251</v>
      </c>
      <c r="D273" s="10">
        <v>20</v>
      </c>
      <c r="E273" s="10">
        <v>40</v>
      </c>
      <c r="F273" s="51">
        <v>1.5</v>
      </c>
      <c r="G273" s="51">
        <v>3</v>
      </c>
      <c r="H273" s="51">
        <v>2.36</v>
      </c>
      <c r="I273" s="51">
        <v>4.72</v>
      </c>
      <c r="J273" s="51">
        <v>14.88</v>
      </c>
      <c r="K273" s="51">
        <v>29.76</v>
      </c>
      <c r="L273" s="51">
        <v>0</v>
      </c>
      <c r="M273" s="51">
        <v>0</v>
      </c>
      <c r="N273" s="51">
        <v>87.2</v>
      </c>
      <c r="O273" s="51">
        <v>174.4</v>
      </c>
      <c r="P273" s="39"/>
      <c r="Q273" s="39"/>
    </row>
    <row r="274" spans="1:33" x14ac:dyDescent="0.25">
      <c r="A274" s="10"/>
      <c r="B274" s="23" t="s">
        <v>31</v>
      </c>
      <c r="C274" s="6"/>
      <c r="D274" s="10"/>
      <c r="E274" s="10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45"/>
      <c r="Q274" s="39"/>
    </row>
    <row r="275" spans="1:33" x14ac:dyDescent="0.25">
      <c r="A275" s="145">
        <v>343</v>
      </c>
      <c r="B275" s="50" t="s">
        <v>86</v>
      </c>
      <c r="C275" s="30" t="s">
        <v>162</v>
      </c>
      <c r="D275" s="10">
        <v>60</v>
      </c>
      <c r="E275" s="10">
        <v>80</v>
      </c>
      <c r="F275" s="13">
        <v>9.56</v>
      </c>
      <c r="G275" s="13">
        <v>12.72</v>
      </c>
      <c r="H275" s="13">
        <v>4.7</v>
      </c>
      <c r="I275" s="13">
        <v>6.24</v>
      </c>
      <c r="J275" s="13">
        <v>1.92</v>
      </c>
      <c r="K275" s="13">
        <v>2.56</v>
      </c>
      <c r="L275" s="13">
        <v>0.26</v>
      </c>
      <c r="M275" s="13">
        <v>0.34</v>
      </c>
      <c r="N275" s="13">
        <v>123.76</v>
      </c>
      <c r="O275" s="13">
        <v>164.6</v>
      </c>
      <c r="P275" s="45"/>
      <c r="Q275" s="39"/>
    </row>
    <row r="276" spans="1:33" x14ac:dyDescent="0.25">
      <c r="A276" s="147"/>
      <c r="B276" s="82" t="s">
        <v>87</v>
      </c>
      <c r="C276" s="30" t="s">
        <v>161</v>
      </c>
      <c r="D276" s="10"/>
      <c r="E276" s="10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45"/>
      <c r="Q276" s="39"/>
    </row>
    <row r="277" spans="1:33" x14ac:dyDescent="0.25">
      <c r="A277" s="147"/>
      <c r="B277" s="82"/>
      <c r="C277" s="30" t="s">
        <v>12</v>
      </c>
      <c r="D277" s="10"/>
      <c r="E277" s="10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45"/>
      <c r="Q277" s="39"/>
    </row>
    <row r="278" spans="1:33" x14ac:dyDescent="0.25">
      <c r="A278" s="149"/>
      <c r="B278" s="77"/>
      <c r="C278" s="30" t="s">
        <v>22</v>
      </c>
      <c r="D278" s="10"/>
      <c r="E278" s="10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45"/>
      <c r="Q278" s="39"/>
    </row>
    <row r="279" spans="1:33" x14ac:dyDescent="0.25">
      <c r="A279" s="145">
        <v>537</v>
      </c>
      <c r="B279" s="24" t="s">
        <v>210</v>
      </c>
      <c r="C279" s="15" t="s">
        <v>113</v>
      </c>
      <c r="D279" s="25">
        <v>100</v>
      </c>
      <c r="E279" s="10">
        <v>100</v>
      </c>
      <c r="F279" s="13">
        <v>0.5</v>
      </c>
      <c r="G279" s="13">
        <v>0.5</v>
      </c>
      <c r="H279" s="13">
        <v>0</v>
      </c>
      <c r="I279" s="13">
        <v>0</v>
      </c>
      <c r="J279" s="13">
        <v>9.36</v>
      </c>
      <c r="K279" s="13">
        <v>9.36</v>
      </c>
      <c r="L279" s="13">
        <v>2</v>
      </c>
      <c r="M279" s="13">
        <v>2</v>
      </c>
      <c r="N279" s="13">
        <v>44.61</v>
      </c>
      <c r="O279" s="13">
        <v>44.61</v>
      </c>
      <c r="P279" s="45"/>
      <c r="Q279" s="39"/>
      <c r="R279" s="189"/>
      <c r="S279" s="78"/>
      <c r="T279" s="78"/>
      <c r="U279" s="115"/>
      <c r="V279" s="115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125"/>
    </row>
    <row r="280" spans="1:33" x14ac:dyDescent="0.25">
      <c r="A280" s="149"/>
      <c r="B280" s="26"/>
      <c r="C280" s="27" t="s">
        <v>27</v>
      </c>
      <c r="D280" s="25"/>
      <c r="E280" s="10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45"/>
      <c r="Q280" s="39"/>
      <c r="R280" s="189"/>
      <c r="S280" s="78"/>
      <c r="T280" s="78"/>
      <c r="U280" s="115"/>
      <c r="V280" s="115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125"/>
    </row>
    <row r="281" spans="1:33" x14ac:dyDescent="0.25">
      <c r="A281" s="10">
        <v>114</v>
      </c>
      <c r="B281" s="6" t="s">
        <v>28</v>
      </c>
      <c r="C281" s="6" t="s">
        <v>28</v>
      </c>
      <c r="D281" s="10">
        <v>30</v>
      </c>
      <c r="E281" s="10">
        <v>40</v>
      </c>
      <c r="F281" s="13">
        <v>2.33</v>
      </c>
      <c r="G281" s="13">
        <v>3.1</v>
      </c>
      <c r="H281" s="13">
        <v>0.15</v>
      </c>
      <c r="I281" s="13">
        <v>0.2</v>
      </c>
      <c r="J281" s="13">
        <v>15.11</v>
      </c>
      <c r="K281" s="13">
        <v>20.100000000000001</v>
      </c>
      <c r="L281" s="13">
        <v>0</v>
      </c>
      <c r="M281" s="13">
        <v>0</v>
      </c>
      <c r="N281" s="13">
        <v>71.2</v>
      </c>
      <c r="O281" s="13">
        <v>94.7</v>
      </c>
      <c r="P281" s="39"/>
      <c r="Q281" s="39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</row>
    <row r="282" spans="1:33" x14ac:dyDescent="0.25">
      <c r="A282" s="6"/>
      <c r="B282" s="38" t="s">
        <v>32</v>
      </c>
      <c r="C282" s="6"/>
      <c r="D282" s="10"/>
      <c r="E282" s="10"/>
      <c r="F282" s="13">
        <v>45.22</v>
      </c>
      <c r="G282" s="13">
        <v>60.05</v>
      </c>
      <c r="H282" s="13">
        <v>42.29</v>
      </c>
      <c r="I282" s="13">
        <v>57.06</v>
      </c>
      <c r="J282" s="13">
        <v>170.12</v>
      </c>
      <c r="K282" s="13">
        <v>228.23</v>
      </c>
      <c r="L282" s="13">
        <v>30.12</v>
      </c>
      <c r="M282" s="13">
        <v>39.42</v>
      </c>
      <c r="N282" s="13">
        <f>N245+N249+N250+N254+N257+N260+N264+N267+N269+N271+N273+N275+N279+N281</f>
        <v>1295.8500000000001</v>
      </c>
      <c r="O282" s="13">
        <f>O245+O249+O250+O254+O257+O260+O264+O267+O269+O271+O273+O275+O279+O281</f>
        <v>1742.71</v>
      </c>
      <c r="P282" s="45"/>
      <c r="Q282" s="39"/>
    </row>
    <row r="283" spans="1:33" x14ac:dyDescent="0.25">
      <c r="A283" s="53"/>
      <c r="B283" s="78"/>
      <c r="C283" s="53"/>
      <c r="D283" s="9"/>
      <c r="E283" s="9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45"/>
      <c r="Q283" s="39"/>
    </row>
    <row r="284" spans="1:33" x14ac:dyDescent="0.25">
      <c r="A284" s="53"/>
      <c r="B284" s="53"/>
      <c r="C284" s="53"/>
      <c r="D284" s="53"/>
      <c r="E284" s="53"/>
      <c r="F284" s="89"/>
      <c r="G284" s="89"/>
      <c r="H284" s="90"/>
      <c r="I284" s="90"/>
      <c r="J284" s="89"/>
      <c r="K284" s="89"/>
      <c r="L284" s="89"/>
      <c r="M284" s="89"/>
      <c r="N284" s="89"/>
      <c r="O284" s="89"/>
      <c r="P284" s="45"/>
      <c r="Q284" s="39"/>
    </row>
    <row r="285" spans="1:33" x14ac:dyDescent="0.25">
      <c r="A285" s="164" t="s">
        <v>193</v>
      </c>
      <c r="B285" s="91" t="s">
        <v>0</v>
      </c>
      <c r="C285" s="92" t="s">
        <v>1</v>
      </c>
      <c r="D285" s="145" t="s">
        <v>64</v>
      </c>
      <c r="E285" s="146"/>
      <c r="F285" s="183" t="s">
        <v>3</v>
      </c>
      <c r="G285" s="184"/>
      <c r="H285" s="145" t="s">
        <v>4</v>
      </c>
      <c r="I285" s="146"/>
      <c r="J285" s="145" t="s">
        <v>5</v>
      </c>
      <c r="K285" s="146"/>
      <c r="L285" s="145" t="s">
        <v>194</v>
      </c>
      <c r="M285" s="146"/>
      <c r="N285" s="200" t="s">
        <v>6</v>
      </c>
      <c r="O285" s="201"/>
      <c r="P285" s="45"/>
      <c r="Q285" s="39"/>
    </row>
    <row r="286" spans="1:33" x14ac:dyDescent="0.25">
      <c r="A286" s="165"/>
      <c r="B286" s="93" t="s">
        <v>7</v>
      </c>
      <c r="C286" s="94" t="s">
        <v>8</v>
      </c>
      <c r="D286" s="147"/>
      <c r="E286" s="148"/>
      <c r="F286" s="145" t="s">
        <v>9</v>
      </c>
      <c r="G286" s="185"/>
      <c r="H286" s="147"/>
      <c r="I286" s="148"/>
      <c r="J286" s="147"/>
      <c r="K286" s="148"/>
      <c r="L286" s="147"/>
      <c r="M286" s="148"/>
      <c r="N286" s="202"/>
      <c r="O286" s="203"/>
      <c r="P286" s="45"/>
      <c r="Q286" s="39"/>
    </row>
    <row r="287" spans="1:33" x14ac:dyDescent="0.25">
      <c r="A287" s="178"/>
      <c r="B287" s="93"/>
      <c r="C287" s="94"/>
      <c r="D287" s="149"/>
      <c r="E287" s="150"/>
      <c r="F287" s="149"/>
      <c r="G287" s="186"/>
      <c r="H287" s="149"/>
      <c r="I287" s="150"/>
      <c r="J287" s="149"/>
      <c r="K287" s="150"/>
      <c r="L287" s="149"/>
      <c r="M287" s="150"/>
      <c r="N287" s="204"/>
      <c r="O287" s="205"/>
      <c r="P287" s="45"/>
      <c r="Q287" s="39"/>
    </row>
    <row r="288" spans="1:33" x14ac:dyDescent="0.25">
      <c r="A288" s="190"/>
      <c r="B288" s="194" t="s">
        <v>10</v>
      </c>
      <c r="C288" s="192" t="s">
        <v>88</v>
      </c>
      <c r="D288" s="10" t="s">
        <v>190</v>
      </c>
      <c r="E288" s="11" t="s">
        <v>191</v>
      </c>
      <c r="F288" s="10" t="s">
        <v>190</v>
      </c>
      <c r="G288" s="11" t="s">
        <v>191</v>
      </c>
      <c r="H288" s="10" t="s">
        <v>190</v>
      </c>
      <c r="I288" s="11" t="s">
        <v>191</v>
      </c>
      <c r="J288" s="10" t="s">
        <v>190</v>
      </c>
      <c r="K288" s="11" t="s">
        <v>191</v>
      </c>
      <c r="L288" s="11" t="s">
        <v>190</v>
      </c>
      <c r="M288" s="11" t="s">
        <v>191</v>
      </c>
      <c r="N288" s="10" t="s">
        <v>190</v>
      </c>
      <c r="O288" s="11" t="s">
        <v>191</v>
      </c>
      <c r="P288" s="39"/>
      <c r="Q288" s="39"/>
    </row>
    <row r="289" spans="1:17" x14ac:dyDescent="0.25">
      <c r="A289" s="191"/>
      <c r="B289" s="195"/>
      <c r="C289" s="19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39"/>
      <c r="Q289" s="39"/>
    </row>
    <row r="290" spans="1:17" x14ac:dyDescent="0.25">
      <c r="A290" s="207"/>
      <c r="B290" s="15" t="s">
        <v>304</v>
      </c>
      <c r="C290" s="30" t="s">
        <v>305</v>
      </c>
      <c r="D290" s="70">
        <v>150</v>
      </c>
      <c r="E290" s="70">
        <v>180</v>
      </c>
      <c r="F290" s="131">
        <v>6.42</v>
      </c>
      <c r="G290" s="131">
        <v>7.7</v>
      </c>
      <c r="H290" s="131">
        <v>10.59</v>
      </c>
      <c r="I290" s="131">
        <v>12.71</v>
      </c>
      <c r="J290" s="131">
        <v>23.64</v>
      </c>
      <c r="K290" s="131">
        <v>28.37</v>
      </c>
      <c r="L290" s="131">
        <v>1.06</v>
      </c>
      <c r="M290" s="131">
        <v>1.28</v>
      </c>
      <c r="N290" s="131">
        <v>215.55</v>
      </c>
      <c r="O290" s="131">
        <v>258.66000000000003</v>
      </c>
      <c r="P290" s="39"/>
      <c r="Q290" s="39"/>
    </row>
    <row r="291" spans="1:17" x14ac:dyDescent="0.25">
      <c r="A291" s="208"/>
      <c r="B291" s="31"/>
      <c r="C291" s="30" t="s">
        <v>12</v>
      </c>
      <c r="D291" s="70"/>
      <c r="E291" s="70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39"/>
      <c r="Q291" s="39"/>
    </row>
    <row r="292" spans="1:17" x14ac:dyDescent="0.25">
      <c r="A292" s="209"/>
      <c r="B292" s="27"/>
      <c r="C292" s="30"/>
      <c r="D292" s="10"/>
      <c r="E292" s="10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39"/>
      <c r="Q292" s="39"/>
    </row>
    <row r="293" spans="1:17" x14ac:dyDescent="0.25">
      <c r="A293" s="10">
        <v>534</v>
      </c>
      <c r="B293" s="27" t="s">
        <v>157</v>
      </c>
      <c r="C293" s="6" t="s">
        <v>155</v>
      </c>
      <c r="D293" s="10">
        <v>150</v>
      </c>
      <c r="E293" s="10">
        <v>200</v>
      </c>
      <c r="F293" s="13">
        <v>4.59</v>
      </c>
      <c r="G293" s="13">
        <v>6.1</v>
      </c>
      <c r="H293" s="13">
        <v>3.96</v>
      </c>
      <c r="I293" s="13">
        <v>5.26</v>
      </c>
      <c r="J293" s="13">
        <v>7.61</v>
      </c>
      <c r="K293" s="13">
        <v>10.1</v>
      </c>
      <c r="L293" s="13">
        <v>1.96</v>
      </c>
      <c r="M293" s="13">
        <v>2.35</v>
      </c>
      <c r="N293" s="13">
        <v>85.56</v>
      </c>
      <c r="O293" s="13">
        <v>113.79</v>
      </c>
      <c r="P293" s="39"/>
      <c r="Q293" s="39"/>
    </row>
    <row r="294" spans="1:17" x14ac:dyDescent="0.25">
      <c r="A294" s="10">
        <v>114</v>
      </c>
      <c r="B294" s="6" t="s">
        <v>28</v>
      </c>
      <c r="C294" s="6" t="s">
        <v>28</v>
      </c>
      <c r="D294" s="10">
        <v>30</v>
      </c>
      <c r="E294" s="10">
        <v>40</v>
      </c>
      <c r="F294" s="13">
        <v>2.33</v>
      </c>
      <c r="G294" s="13">
        <v>3.1</v>
      </c>
      <c r="H294" s="13">
        <v>0.15</v>
      </c>
      <c r="I294" s="13">
        <v>0.2</v>
      </c>
      <c r="J294" s="13">
        <v>15.11</v>
      </c>
      <c r="K294" s="13">
        <v>20.100000000000001</v>
      </c>
      <c r="L294" s="13">
        <v>0</v>
      </c>
      <c r="M294" s="13">
        <v>0</v>
      </c>
      <c r="N294" s="13">
        <v>71.2</v>
      </c>
      <c r="O294" s="13">
        <v>94.7</v>
      </c>
      <c r="P294" s="39"/>
      <c r="Q294" s="39"/>
    </row>
    <row r="295" spans="1:17" x14ac:dyDescent="0.25">
      <c r="A295" s="22"/>
      <c r="B295" s="23" t="s">
        <v>274</v>
      </c>
      <c r="C295" s="61"/>
      <c r="D295" s="18"/>
      <c r="E295" s="18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39"/>
      <c r="Q295" s="39"/>
    </row>
    <row r="296" spans="1:17" x14ac:dyDescent="0.25">
      <c r="A296" s="10">
        <v>118</v>
      </c>
      <c r="B296" s="6" t="s">
        <v>114</v>
      </c>
      <c r="C296" s="6" t="s">
        <v>217</v>
      </c>
      <c r="D296" s="10">
        <v>95</v>
      </c>
      <c r="E296" s="10">
        <v>100</v>
      </c>
      <c r="F296" s="13">
        <v>0.47</v>
      </c>
      <c r="G296" s="13">
        <v>0.5</v>
      </c>
      <c r="H296" s="13">
        <v>0</v>
      </c>
      <c r="I296" s="13">
        <v>0</v>
      </c>
      <c r="J296" s="13">
        <v>9.36</v>
      </c>
      <c r="K296" s="13">
        <v>9.83</v>
      </c>
      <c r="L296" s="13">
        <v>9.5399999999999991</v>
      </c>
      <c r="M296" s="13">
        <v>10.039999999999999</v>
      </c>
      <c r="N296" s="13">
        <v>42.48</v>
      </c>
      <c r="O296" s="13">
        <v>44.61</v>
      </c>
      <c r="P296" s="39"/>
      <c r="Q296" s="39"/>
    </row>
    <row r="297" spans="1:17" x14ac:dyDescent="0.25">
      <c r="A297" s="69"/>
      <c r="B297" s="27"/>
      <c r="C297" s="30"/>
      <c r="D297" s="10"/>
      <c r="E297" s="10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39"/>
      <c r="Q297" s="39"/>
    </row>
    <row r="298" spans="1:17" x14ac:dyDescent="0.25">
      <c r="A298" s="10"/>
      <c r="B298" s="28" t="s">
        <v>17</v>
      </c>
      <c r="C298" s="6"/>
      <c r="D298" s="10"/>
      <c r="E298" s="10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39"/>
      <c r="Q298" s="39"/>
    </row>
    <row r="299" spans="1:17" ht="21.75" customHeight="1" x14ac:dyDescent="0.25">
      <c r="A299" s="10">
        <v>75</v>
      </c>
      <c r="B299" s="153" t="s">
        <v>306</v>
      </c>
      <c r="C299" s="63" t="s">
        <v>307</v>
      </c>
      <c r="D299" s="13">
        <v>40</v>
      </c>
      <c r="E299" s="13">
        <v>60</v>
      </c>
      <c r="F299" s="13">
        <v>1.1200000000000001</v>
      </c>
      <c r="G299" s="13">
        <v>1.68</v>
      </c>
      <c r="H299" s="13">
        <v>4.84</v>
      </c>
      <c r="I299" s="13">
        <v>7.26</v>
      </c>
      <c r="J299" s="13">
        <v>2.84</v>
      </c>
      <c r="K299" s="13">
        <v>4.26</v>
      </c>
      <c r="L299" s="13">
        <v>2.2000000000000002</v>
      </c>
      <c r="M299" s="13">
        <v>3.3</v>
      </c>
      <c r="N299" s="13">
        <v>59.2</v>
      </c>
      <c r="O299" s="13">
        <v>88.8</v>
      </c>
      <c r="P299" s="39"/>
      <c r="Q299" s="39"/>
    </row>
    <row r="300" spans="1:17" ht="16.5" customHeight="1" x14ac:dyDescent="0.25">
      <c r="A300" s="141"/>
      <c r="B300" s="154"/>
      <c r="C300" s="69" t="s">
        <v>22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39"/>
      <c r="Q300" s="39"/>
    </row>
    <row r="301" spans="1:17" x14ac:dyDescent="0.25">
      <c r="A301" s="46"/>
      <c r="B301" s="50"/>
      <c r="C301" s="30" t="s">
        <v>22</v>
      </c>
      <c r="D301" s="10"/>
      <c r="E301" s="10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39"/>
      <c r="Q301" s="39"/>
    </row>
    <row r="302" spans="1:17" x14ac:dyDescent="0.25">
      <c r="A302" s="46">
        <v>157</v>
      </c>
      <c r="B302" s="31" t="s">
        <v>134</v>
      </c>
      <c r="C302" s="30" t="s">
        <v>135</v>
      </c>
      <c r="D302" s="10">
        <v>180</v>
      </c>
      <c r="E302" s="10">
        <v>200</v>
      </c>
      <c r="F302" s="13">
        <v>2.82</v>
      </c>
      <c r="G302" s="13">
        <v>3.13</v>
      </c>
      <c r="H302" s="13">
        <v>4.79</v>
      </c>
      <c r="I302" s="13">
        <v>5.32</v>
      </c>
      <c r="J302" s="13">
        <v>7.83</v>
      </c>
      <c r="K302" s="13">
        <v>8.69</v>
      </c>
      <c r="L302" s="13">
        <v>8.67</v>
      </c>
      <c r="M302" s="13">
        <v>9.64</v>
      </c>
      <c r="N302" s="13">
        <v>93.69</v>
      </c>
      <c r="O302" s="13">
        <v>103.99</v>
      </c>
      <c r="P302" s="39"/>
      <c r="Q302" s="39"/>
    </row>
    <row r="303" spans="1:17" x14ac:dyDescent="0.25">
      <c r="A303" s="46">
        <v>159</v>
      </c>
      <c r="B303" s="31" t="s">
        <v>252</v>
      </c>
      <c r="C303" s="30" t="s">
        <v>39</v>
      </c>
      <c r="D303" s="10"/>
      <c r="E303" s="10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39"/>
      <c r="Q303" s="39"/>
    </row>
    <row r="304" spans="1:17" x14ac:dyDescent="0.25">
      <c r="A304" s="46"/>
      <c r="B304" s="31" t="s">
        <v>253</v>
      </c>
      <c r="C304" s="30" t="s">
        <v>19</v>
      </c>
      <c r="D304" s="10"/>
      <c r="E304" s="10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39"/>
      <c r="Q304" s="39"/>
    </row>
    <row r="305" spans="1:17" x14ac:dyDescent="0.25">
      <c r="A305" s="46"/>
      <c r="B305" s="31"/>
      <c r="C305" s="30" t="s">
        <v>20</v>
      </c>
      <c r="D305" s="10"/>
      <c r="E305" s="10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39"/>
      <c r="Q305" s="39"/>
    </row>
    <row r="306" spans="1:17" x14ac:dyDescent="0.25">
      <c r="A306" s="46"/>
      <c r="B306" s="27"/>
      <c r="C306" s="30" t="s">
        <v>12</v>
      </c>
      <c r="D306" s="10"/>
      <c r="E306" s="10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39"/>
      <c r="Q306" s="39"/>
    </row>
    <row r="307" spans="1:17" x14ac:dyDescent="0.25">
      <c r="A307" s="10">
        <v>417</v>
      </c>
      <c r="B307" s="27" t="s">
        <v>147</v>
      </c>
      <c r="C307" s="6" t="s">
        <v>94</v>
      </c>
      <c r="D307" s="10">
        <v>60</v>
      </c>
      <c r="E307" s="10">
        <v>80</v>
      </c>
      <c r="F307" s="13">
        <v>9.0500000000000007</v>
      </c>
      <c r="G307" s="13">
        <v>12.036</v>
      </c>
      <c r="H307" s="13">
        <v>6.46</v>
      </c>
      <c r="I307" s="13">
        <v>8.59</v>
      </c>
      <c r="J307" s="13">
        <v>5.6</v>
      </c>
      <c r="K307" s="13">
        <v>7.4480000000000004</v>
      </c>
      <c r="L307" s="13">
        <v>7.0000000000000007E-2</v>
      </c>
      <c r="M307" s="13">
        <v>0.09</v>
      </c>
      <c r="N307" s="13">
        <v>113.7</v>
      </c>
      <c r="O307" s="13">
        <v>151.22</v>
      </c>
      <c r="P307" s="39"/>
      <c r="Q307" s="39"/>
    </row>
    <row r="308" spans="1:17" x14ac:dyDescent="0.25">
      <c r="A308" s="10">
        <v>413</v>
      </c>
      <c r="B308" s="6" t="s">
        <v>176</v>
      </c>
      <c r="C308" s="6" t="s">
        <v>160</v>
      </c>
      <c r="D308" s="10"/>
      <c r="E308" s="10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39"/>
      <c r="Q308" s="39"/>
    </row>
    <row r="309" spans="1:17" x14ac:dyDescent="0.25">
      <c r="A309" s="10"/>
      <c r="B309" s="6"/>
      <c r="C309" s="6" t="s">
        <v>47</v>
      </c>
      <c r="D309" s="10"/>
      <c r="E309" s="10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39"/>
      <c r="Q309" s="39"/>
    </row>
    <row r="310" spans="1:17" x14ac:dyDescent="0.25">
      <c r="A310" s="10"/>
      <c r="B310" s="15"/>
      <c r="C310" s="6" t="s">
        <v>28</v>
      </c>
      <c r="D310" s="10"/>
      <c r="E310" s="10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39"/>
      <c r="Q310" s="39"/>
    </row>
    <row r="311" spans="1:17" x14ac:dyDescent="0.25">
      <c r="A311" s="145">
        <v>434</v>
      </c>
      <c r="B311" s="15" t="s">
        <v>144</v>
      </c>
      <c r="C311" s="17" t="s">
        <v>158</v>
      </c>
      <c r="D311" s="10">
        <v>80</v>
      </c>
      <c r="E311" s="10">
        <v>100</v>
      </c>
      <c r="F311" s="14">
        <v>1.4</v>
      </c>
      <c r="G311" s="13">
        <v>1.76</v>
      </c>
      <c r="H311" s="13">
        <v>3.32</v>
      </c>
      <c r="I311" s="13">
        <v>4.1500000000000004</v>
      </c>
      <c r="J311" s="13">
        <v>10.6</v>
      </c>
      <c r="K311" s="13">
        <v>13.26</v>
      </c>
      <c r="L311" s="13">
        <v>8.14</v>
      </c>
      <c r="M311" s="13">
        <v>10.17</v>
      </c>
      <c r="N311" s="13">
        <v>68.12</v>
      </c>
      <c r="O311" s="13">
        <v>85.15</v>
      </c>
      <c r="P311" s="39"/>
      <c r="Q311" s="39"/>
    </row>
    <row r="312" spans="1:17" x14ac:dyDescent="0.25">
      <c r="A312" s="147"/>
      <c r="B312" s="31"/>
      <c r="C312" s="30" t="s">
        <v>12</v>
      </c>
      <c r="D312" s="10"/>
      <c r="E312" s="10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39"/>
      <c r="Q312" s="39"/>
    </row>
    <row r="313" spans="1:17" x14ac:dyDescent="0.25">
      <c r="A313" s="149"/>
      <c r="B313" s="27"/>
      <c r="C313" s="30"/>
      <c r="D313" s="10"/>
      <c r="E313" s="10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39"/>
      <c r="Q313" s="39"/>
    </row>
    <row r="314" spans="1:17" x14ac:dyDescent="0.25">
      <c r="A314" s="145">
        <v>537</v>
      </c>
      <c r="B314" s="24" t="s">
        <v>210</v>
      </c>
      <c r="C314" s="15" t="s">
        <v>113</v>
      </c>
      <c r="D314" s="25">
        <v>100</v>
      </c>
      <c r="E314" s="10">
        <v>100</v>
      </c>
      <c r="F314" s="13">
        <v>0.5</v>
      </c>
      <c r="G314" s="13">
        <v>0.5</v>
      </c>
      <c r="H314" s="13">
        <v>0</v>
      </c>
      <c r="I314" s="13">
        <v>0</v>
      </c>
      <c r="J314" s="13">
        <v>9.36</v>
      </c>
      <c r="K314" s="13">
        <v>9.36</v>
      </c>
      <c r="L314" s="13">
        <v>2</v>
      </c>
      <c r="M314" s="13">
        <v>2</v>
      </c>
      <c r="N314" s="13">
        <v>44.61</v>
      </c>
      <c r="O314" s="13">
        <v>44.61</v>
      </c>
      <c r="P314" s="39"/>
      <c r="Q314" s="39"/>
    </row>
    <row r="315" spans="1:17" x14ac:dyDescent="0.25">
      <c r="A315" s="149"/>
      <c r="B315" s="26"/>
      <c r="C315" s="27" t="s">
        <v>27</v>
      </c>
      <c r="D315" s="25"/>
      <c r="E315" s="10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39"/>
      <c r="Q315" s="39"/>
    </row>
    <row r="316" spans="1:17" x14ac:dyDescent="0.25">
      <c r="A316" s="10">
        <v>114</v>
      </c>
      <c r="B316" s="6" t="s">
        <v>28</v>
      </c>
      <c r="C316" s="6" t="s">
        <v>243</v>
      </c>
      <c r="D316" s="10">
        <v>50</v>
      </c>
      <c r="E316" s="10">
        <v>60</v>
      </c>
      <c r="F316" s="13">
        <v>3.8</v>
      </c>
      <c r="G316" s="13">
        <v>4.5599999999999996</v>
      </c>
      <c r="H316" s="13">
        <v>0.3</v>
      </c>
      <c r="I316" s="13">
        <v>0.36</v>
      </c>
      <c r="J316" s="13">
        <v>25.1</v>
      </c>
      <c r="K316" s="13">
        <v>30.12</v>
      </c>
      <c r="L316" s="13">
        <v>0</v>
      </c>
      <c r="M316" s="13">
        <v>0</v>
      </c>
      <c r="N316" s="13">
        <v>118.4</v>
      </c>
      <c r="O316" s="13">
        <v>142.08000000000001</v>
      </c>
      <c r="P316" s="39"/>
      <c r="Q316" s="39"/>
    </row>
    <row r="317" spans="1:17" x14ac:dyDescent="0.25">
      <c r="A317" s="10"/>
      <c r="B317" s="23" t="s">
        <v>91</v>
      </c>
      <c r="C317" s="6"/>
      <c r="D317" s="10"/>
      <c r="E317" s="10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39"/>
      <c r="Q317" s="39"/>
    </row>
    <row r="318" spans="1:17" x14ac:dyDescent="0.25">
      <c r="A318" s="145">
        <v>535.53599999999994</v>
      </c>
      <c r="B318" s="15" t="s">
        <v>109</v>
      </c>
      <c r="C318" s="30" t="s">
        <v>203</v>
      </c>
      <c r="D318" s="10">
        <v>100</v>
      </c>
      <c r="E318" s="10">
        <v>150</v>
      </c>
      <c r="F318" s="13">
        <v>2.9</v>
      </c>
      <c r="G318" s="13">
        <v>4.3499999999999996</v>
      </c>
      <c r="H318" s="13">
        <v>3.2</v>
      </c>
      <c r="I318" s="13">
        <v>4.8</v>
      </c>
      <c r="J318" s="13">
        <v>4.7699999999999996</v>
      </c>
      <c r="K318" s="13">
        <v>6.2</v>
      </c>
      <c r="L318" s="13">
        <v>1.05</v>
      </c>
      <c r="M318" s="13">
        <v>1.26</v>
      </c>
      <c r="N318" s="13">
        <v>59</v>
      </c>
      <c r="O318" s="13">
        <v>44.61</v>
      </c>
      <c r="P318" s="39"/>
      <c r="Q318" s="39"/>
    </row>
    <row r="319" spans="1:17" x14ac:dyDescent="0.25">
      <c r="A319" s="149"/>
      <c r="B319" s="27" t="s">
        <v>110</v>
      </c>
      <c r="C319" s="30"/>
      <c r="D319" s="10"/>
      <c r="E319" s="10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39"/>
      <c r="Q319" s="39"/>
    </row>
    <row r="320" spans="1:17" x14ac:dyDescent="0.25">
      <c r="A320" s="5"/>
      <c r="B320" s="66" t="s">
        <v>31</v>
      </c>
      <c r="C320" s="6"/>
      <c r="D320" s="10"/>
      <c r="E320" s="10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39"/>
      <c r="Q320" s="39"/>
    </row>
    <row r="321" spans="1:17" x14ac:dyDescent="0.25">
      <c r="A321" s="56">
        <v>22</v>
      </c>
      <c r="B321" s="15" t="s">
        <v>254</v>
      </c>
      <c r="C321" s="30" t="s">
        <v>246</v>
      </c>
      <c r="D321" s="10">
        <v>130</v>
      </c>
      <c r="E321" s="10">
        <v>150</v>
      </c>
      <c r="F321" s="13">
        <v>16.02</v>
      </c>
      <c r="G321" s="13">
        <v>20.04</v>
      </c>
      <c r="H321" s="13">
        <v>10.91</v>
      </c>
      <c r="I321" s="13">
        <v>14.53</v>
      </c>
      <c r="J321" s="13">
        <v>31.61</v>
      </c>
      <c r="K321" s="13">
        <v>39.520000000000003</v>
      </c>
      <c r="L321" s="13">
        <v>0.24</v>
      </c>
      <c r="M321" s="13">
        <v>0.28000000000000003</v>
      </c>
      <c r="N321" s="13">
        <v>288.18</v>
      </c>
      <c r="O321" s="13">
        <v>401.01</v>
      </c>
      <c r="P321" s="39"/>
      <c r="Q321" s="39"/>
    </row>
    <row r="322" spans="1:17" x14ac:dyDescent="0.25">
      <c r="A322" s="46"/>
      <c r="B322" s="31"/>
      <c r="C322" s="30" t="s">
        <v>23</v>
      </c>
      <c r="D322" s="10"/>
      <c r="E322" s="10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39"/>
      <c r="Q322" s="39"/>
    </row>
    <row r="323" spans="1:17" x14ac:dyDescent="0.25">
      <c r="A323" s="46"/>
      <c r="B323" s="31"/>
      <c r="C323" s="30" t="s">
        <v>12</v>
      </c>
      <c r="D323" s="10"/>
      <c r="E323" s="10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39"/>
      <c r="Q323" s="39"/>
    </row>
    <row r="324" spans="1:17" x14ac:dyDescent="0.25">
      <c r="A324" s="46"/>
      <c r="B324" s="27"/>
      <c r="C324" s="30" t="s">
        <v>62</v>
      </c>
      <c r="D324" s="10"/>
      <c r="E324" s="10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39"/>
      <c r="Q324" s="39"/>
    </row>
    <row r="325" spans="1:17" x14ac:dyDescent="0.25">
      <c r="A325" s="10">
        <v>506</v>
      </c>
      <c r="B325" s="6" t="s">
        <v>179</v>
      </c>
      <c r="C325" s="6" t="s">
        <v>146</v>
      </c>
      <c r="D325" s="10">
        <v>150</v>
      </c>
      <c r="E325" s="10">
        <v>200</v>
      </c>
      <c r="F325" s="13">
        <v>1.25</v>
      </c>
      <c r="G325" s="13">
        <v>1.5</v>
      </c>
      <c r="H325" s="13">
        <v>1.08</v>
      </c>
      <c r="I325" s="13">
        <v>1.3</v>
      </c>
      <c r="J325" s="13">
        <v>13.25</v>
      </c>
      <c r="K325" s="13">
        <v>15.9</v>
      </c>
      <c r="L325" s="13">
        <v>0.83</v>
      </c>
      <c r="M325" s="13">
        <v>1.04</v>
      </c>
      <c r="N325" s="13">
        <v>67.5</v>
      </c>
      <c r="O325" s="13">
        <v>81</v>
      </c>
      <c r="P325" s="39"/>
      <c r="Q325" s="39"/>
    </row>
    <row r="326" spans="1:17" x14ac:dyDescent="0.25">
      <c r="A326" s="10"/>
      <c r="B326" s="27" t="s">
        <v>32</v>
      </c>
      <c r="C326" s="6"/>
      <c r="D326" s="10"/>
      <c r="E326" s="10"/>
      <c r="F326" s="13">
        <v>52.67</v>
      </c>
      <c r="G326" s="13">
        <v>66.959999999999994</v>
      </c>
      <c r="H326" s="13">
        <v>49.6</v>
      </c>
      <c r="I326" s="13">
        <v>64.48</v>
      </c>
      <c r="J326" s="13">
        <v>166.68</v>
      </c>
      <c r="K326" s="13">
        <v>203.16</v>
      </c>
      <c r="L326" s="13">
        <v>35.76</v>
      </c>
      <c r="M326" s="13">
        <f>M290+M293+M294+M296+M299+M302+M307+M311+M314+M316+M318+M321+M325</f>
        <v>41.449999999999996</v>
      </c>
      <c r="N326" s="13">
        <v>1327.19</v>
      </c>
      <c r="O326" s="13">
        <v>1654.23</v>
      </c>
      <c r="P326" s="45"/>
      <c r="Q326" s="39"/>
    </row>
    <row r="327" spans="1:17" x14ac:dyDescent="0.25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39"/>
      <c r="Q327" s="39"/>
    </row>
    <row r="328" spans="1:17" x14ac:dyDescent="0.25">
      <c r="A328" s="164" t="s">
        <v>193</v>
      </c>
      <c r="B328" s="4" t="s">
        <v>0</v>
      </c>
      <c r="C328" s="7" t="s">
        <v>1</v>
      </c>
      <c r="D328" s="145" t="s">
        <v>64</v>
      </c>
      <c r="E328" s="146"/>
      <c r="F328" s="183" t="s">
        <v>3</v>
      </c>
      <c r="G328" s="184"/>
      <c r="H328" s="145" t="s">
        <v>4</v>
      </c>
      <c r="I328" s="146"/>
      <c r="J328" s="145" t="s">
        <v>5</v>
      </c>
      <c r="K328" s="146"/>
      <c r="L328" s="145" t="s">
        <v>194</v>
      </c>
      <c r="M328" s="146"/>
      <c r="N328" s="145" t="s">
        <v>6</v>
      </c>
      <c r="O328" s="146"/>
      <c r="P328" s="45"/>
      <c r="Q328" s="39"/>
    </row>
    <row r="329" spans="1:17" x14ac:dyDescent="0.25">
      <c r="A329" s="165"/>
      <c r="B329" s="8" t="s">
        <v>7</v>
      </c>
      <c r="C329" s="9" t="s">
        <v>8</v>
      </c>
      <c r="D329" s="147"/>
      <c r="E329" s="148"/>
      <c r="F329" s="145" t="s">
        <v>9</v>
      </c>
      <c r="G329" s="185"/>
      <c r="H329" s="147"/>
      <c r="I329" s="148"/>
      <c r="J329" s="147"/>
      <c r="K329" s="148"/>
      <c r="L329" s="147"/>
      <c r="M329" s="148"/>
      <c r="N329" s="147"/>
      <c r="O329" s="148"/>
      <c r="P329" s="45"/>
      <c r="Q329" s="39"/>
    </row>
    <row r="330" spans="1:17" x14ac:dyDescent="0.25">
      <c r="A330" s="178"/>
      <c r="B330" s="8"/>
      <c r="C330" s="9"/>
      <c r="D330" s="149"/>
      <c r="E330" s="150"/>
      <c r="F330" s="149"/>
      <c r="G330" s="186"/>
      <c r="H330" s="149"/>
      <c r="I330" s="150"/>
      <c r="J330" s="149"/>
      <c r="K330" s="150"/>
      <c r="L330" s="149"/>
      <c r="M330" s="150"/>
      <c r="N330" s="149"/>
      <c r="O330" s="150"/>
      <c r="P330" s="45"/>
      <c r="Q330" s="39"/>
    </row>
    <row r="331" spans="1:17" x14ac:dyDescent="0.25">
      <c r="A331" s="10"/>
      <c r="B331" s="10"/>
      <c r="C331" s="187" t="s">
        <v>95</v>
      </c>
      <c r="D331" s="10" t="s">
        <v>190</v>
      </c>
      <c r="E331" s="11" t="s">
        <v>191</v>
      </c>
      <c r="F331" s="10" t="s">
        <v>190</v>
      </c>
      <c r="G331" s="11" t="s">
        <v>191</v>
      </c>
      <c r="H331" s="10" t="s">
        <v>190</v>
      </c>
      <c r="I331" s="11" t="s">
        <v>191</v>
      </c>
      <c r="J331" s="10" t="s">
        <v>190</v>
      </c>
      <c r="K331" s="11" t="s">
        <v>191</v>
      </c>
      <c r="L331" s="11" t="s">
        <v>190</v>
      </c>
      <c r="M331" s="11" t="s">
        <v>191</v>
      </c>
      <c r="N331" s="10" t="s">
        <v>190</v>
      </c>
      <c r="O331" s="11" t="s">
        <v>191</v>
      </c>
      <c r="P331" s="45"/>
      <c r="Q331" s="39"/>
    </row>
    <row r="332" spans="1:17" x14ac:dyDescent="0.25">
      <c r="A332" s="10"/>
      <c r="B332" s="12" t="s">
        <v>10</v>
      </c>
      <c r="C332" s="188"/>
      <c r="D332" s="95"/>
      <c r="E332" s="95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45"/>
      <c r="Q332" s="39"/>
    </row>
    <row r="333" spans="1:17" x14ac:dyDescent="0.25">
      <c r="A333" s="10">
        <v>307</v>
      </c>
      <c r="B333" s="6" t="s">
        <v>129</v>
      </c>
      <c r="C333" s="6" t="s">
        <v>130</v>
      </c>
      <c r="D333" s="10">
        <v>60</v>
      </c>
      <c r="E333" s="10">
        <v>80</v>
      </c>
      <c r="F333" s="13">
        <v>6.09</v>
      </c>
      <c r="G333" s="13">
        <v>8.1</v>
      </c>
      <c r="H333" s="13">
        <v>10.3</v>
      </c>
      <c r="I333" s="13">
        <v>13.7</v>
      </c>
      <c r="J333" s="13">
        <v>1.28</v>
      </c>
      <c r="K333" s="13">
        <v>1.7</v>
      </c>
      <c r="L333" s="13">
        <v>0.3</v>
      </c>
      <c r="M333" s="13">
        <v>0.4</v>
      </c>
      <c r="N333" s="13">
        <v>71.599999999999994</v>
      </c>
      <c r="O333" s="13">
        <v>95.2</v>
      </c>
      <c r="P333" s="39"/>
      <c r="Q333" s="39"/>
    </row>
    <row r="334" spans="1:17" x14ac:dyDescent="0.25">
      <c r="A334" s="10"/>
      <c r="B334" s="6"/>
      <c r="C334" s="6" t="s">
        <v>12</v>
      </c>
      <c r="D334" s="10"/>
      <c r="E334" s="10"/>
      <c r="F334" s="14"/>
      <c r="G334" s="13"/>
      <c r="H334" s="13"/>
      <c r="I334" s="13"/>
      <c r="J334" s="13"/>
      <c r="K334" s="13"/>
      <c r="L334" s="13"/>
      <c r="M334" s="13"/>
      <c r="N334" s="13"/>
      <c r="O334" s="13"/>
      <c r="P334" s="39"/>
      <c r="Q334" s="39"/>
    </row>
    <row r="335" spans="1:17" x14ac:dyDescent="0.25">
      <c r="A335" s="5">
        <v>506.50700000000001</v>
      </c>
      <c r="B335" s="15" t="s">
        <v>139</v>
      </c>
      <c r="C335" s="6" t="s">
        <v>146</v>
      </c>
      <c r="D335" s="10">
        <v>150</v>
      </c>
      <c r="E335" s="10">
        <v>200</v>
      </c>
      <c r="F335" s="14">
        <v>7.0000000000000007E-2</v>
      </c>
      <c r="G335" s="13">
        <v>9.2999999999999999E-2</v>
      </c>
      <c r="H335" s="13">
        <v>0</v>
      </c>
      <c r="I335" s="13">
        <v>0</v>
      </c>
      <c r="J335" s="13">
        <v>7.6</v>
      </c>
      <c r="K335" s="13">
        <v>10.1</v>
      </c>
      <c r="L335" s="13">
        <v>0.83</v>
      </c>
      <c r="M335" s="13">
        <v>1.04</v>
      </c>
      <c r="N335" s="13">
        <v>30.69</v>
      </c>
      <c r="O335" s="13">
        <v>40.82</v>
      </c>
      <c r="P335" s="39"/>
      <c r="Q335" s="39"/>
    </row>
    <row r="336" spans="1:17" x14ac:dyDescent="0.25">
      <c r="A336" s="96">
        <v>96</v>
      </c>
      <c r="B336" s="97" t="s">
        <v>15</v>
      </c>
      <c r="C336" s="17" t="s">
        <v>53</v>
      </c>
      <c r="D336" s="18" t="s">
        <v>151</v>
      </c>
      <c r="E336" s="18" t="s">
        <v>152</v>
      </c>
      <c r="F336" s="19">
        <v>4.8</v>
      </c>
      <c r="G336" s="19">
        <v>6.2</v>
      </c>
      <c r="H336" s="19">
        <v>8.15</v>
      </c>
      <c r="I336" s="19">
        <v>10.42</v>
      </c>
      <c r="J336" s="19">
        <v>12.39</v>
      </c>
      <c r="K336" s="19">
        <v>17.32</v>
      </c>
      <c r="L336" s="19">
        <v>7.0000000000000007E-2</v>
      </c>
      <c r="M336" s="19">
        <v>0.1</v>
      </c>
      <c r="N336" s="19">
        <v>140</v>
      </c>
      <c r="O336" s="19">
        <v>189</v>
      </c>
      <c r="P336" s="39"/>
      <c r="Q336" s="39"/>
    </row>
    <row r="337" spans="1:17" x14ac:dyDescent="0.25">
      <c r="A337" s="98"/>
      <c r="B337" s="99" t="s">
        <v>54</v>
      </c>
      <c r="C337" s="17" t="s">
        <v>55</v>
      </c>
      <c r="D337" s="18"/>
      <c r="E337" s="18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39"/>
      <c r="Q337" s="39"/>
    </row>
    <row r="338" spans="1:17" x14ac:dyDescent="0.25">
      <c r="A338" s="98"/>
      <c r="B338" s="99"/>
      <c r="C338" s="17" t="s">
        <v>12</v>
      </c>
      <c r="D338" s="18"/>
      <c r="E338" s="18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39"/>
      <c r="Q338" s="39"/>
    </row>
    <row r="339" spans="1:17" x14ac:dyDescent="0.25">
      <c r="A339" s="98"/>
      <c r="B339" s="99"/>
      <c r="C339" s="17" t="s">
        <v>56</v>
      </c>
      <c r="D339" s="18"/>
      <c r="E339" s="18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39"/>
      <c r="Q339" s="39"/>
    </row>
    <row r="340" spans="1:17" x14ac:dyDescent="0.25">
      <c r="A340" s="22"/>
      <c r="B340" s="119" t="s">
        <v>274</v>
      </c>
      <c r="C340" s="16"/>
      <c r="D340" s="18"/>
      <c r="E340" s="18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39"/>
      <c r="Q340" s="39"/>
    </row>
    <row r="341" spans="1:17" x14ac:dyDescent="0.25">
      <c r="A341" s="10">
        <v>118</v>
      </c>
      <c r="B341" s="6" t="s">
        <v>114</v>
      </c>
      <c r="C341" s="6" t="s">
        <v>217</v>
      </c>
      <c r="D341" s="10">
        <v>95</v>
      </c>
      <c r="E341" s="10">
        <v>100</v>
      </c>
      <c r="F341" s="13">
        <v>0.47</v>
      </c>
      <c r="G341" s="13">
        <v>0.5</v>
      </c>
      <c r="H341" s="13">
        <v>0</v>
      </c>
      <c r="I341" s="13">
        <v>0</v>
      </c>
      <c r="J341" s="13">
        <v>9.36</v>
      </c>
      <c r="K341" s="13">
        <v>9.83</v>
      </c>
      <c r="L341" s="13">
        <v>9.5399999999999991</v>
      </c>
      <c r="M341" s="13">
        <v>10.039999999999999</v>
      </c>
      <c r="N341" s="13">
        <v>42.48</v>
      </c>
      <c r="O341" s="13">
        <v>88.5</v>
      </c>
      <c r="P341" s="39"/>
      <c r="Q341" s="39"/>
    </row>
    <row r="342" spans="1:17" x14ac:dyDescent="0.25">
      <c r="A342" s="69"/>
      <c r="B342" s="31"/>
      <c r="C342" s="83"/>
      <c r="D342" s="25"/>
      <c r="E342" s="10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39"/>
      <c r="Q342" s="39"/>
    </row>
    <row r="343" spans="1:17" x14ac:dyDescent="0.25">
      <c r="A343" s="10"/>
      <c r="B343" s="28" t="s">
        <v>17</v>
      </c>
      <c r="C343" s="27"/>
      <c r="D343" s="10"/>
      <c r="E343" s="10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45"/>
      <c r="Q343" s="39"/>
    </row>
    <row r="344" spans="1:17" x14ac:dyDescent="0.25">
      <c r="A344" s="10">
        <v>113</v>
      </c>
      <c r="B344" s="50" t="s">
        <v>137</v>
      </c>
      <c r="C344" s="6" t="s">
        <v>148</v>
      </c>
      <c r="D344" s="10">
        <v>35</v>
      </c>
      <c r="E344" s="10">
        <v>60</v>
      </c>
      <c r="F344" s="13">
        <v>0.28000000000000003</v>
      </c>
      <c r="G344" s="13">
        <v>0.48</v>
      </c>
      <c r="H344" s="13">
        <v>0</v>
      </c>
      <c r="I344" s="13">
        <v>0</v>
      </c>
      <c r="J344" s="13">
        <v>0.88</v>
      </c>
      <c r="K344" s="13">
        <v>1.5</v>
      </c>
      <c r="L344" s="13">
        <v>3.5</v>
      </c>
      <c r="M344" s="13">
        <v>6</v>
      </c>
      <c r="N344" s="13">
        <v>4.9000000000000004</v>
      </c>
      <c r="O344" s="13">
        <v>8.4</v>
      </c>
      <c r="P344" s="39"/>
      <c r="Q344" s="39"/>
    </row>
    <row r="345" spans="1:17" x14ac:dyDescent="0.25">
      <c r="A345" s="46">
        <v>149</v>
      </c>
      <c r="B345" s="15" t="s">
        <v>96</v>
      </c>
      <c r="C345" s="30" t="s">
        <v>233</v>
      </c>
      <c r="D345" s="10">
        <v>180</v>
      </c>
      <c r="E345" s="10">
        <v>200</v>
      </c>
      <c r="F345" s="13">
        <v>2.95</v>
      </c>
      <c r="G345" s="13">
        <v>3.28</v>
      </c>
      <c r="H345" s="13">
        <v>4.32</v>
      </c>
      <c r="I345" s="13">
        <v>4.8</v>
      </c>
      <c r="J345" s="13">
        <v>15.099</v>
      </c>
      <c r="K345" s="13">
        <v>16.760000000000002</v>
      </c>
      <c r="L345" s="13">
        <v>4.22</v>
      </c>
      <c r="M345" s="13">
        <v>4.6900000000000004</v>
      </c>
      <c r="N345" s="13">
        <v>104.6</v>
      </c>
      <c r="O345" s="13">
        <v>116.11</v>
      </c>
      <c r="P345" s="39"/>
      <c r="Q345" s="39"/>
    </row>
    <row r="346" spans="1:17" x14ac:dyDescent="0.25">
      <c r="A346" s="46"/>
      <c r="B346" s="31" t="s">
        <v>171</v>
      </c>
      <c r="C346" s="30" t="s">
        <v>39</v>
      </c>
      <c r="D346" s="10"/>
      <c r="E346" s="10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39"/>
      <c r="Q346" s="39"/>
    </row>
    <row r="347" spans="1:17" x14ac:dyDescent="0.25">
      <c r="A347" s="46"/>
      <c r="B347" s="31"/>
      <c r="C347" s="30" t="s">
        <v>19</v>
      </c>
      <c r="D347" s="10"/>
      <c r="E347" s="10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39"/>
      <c r="Q347" s="39"/>
    </row>
    <row r="348" spans="1:17" x14ac:dyDescent="0.25">
      <c r="A348" s="46"/>
      <c r="B348" s="31"/>
      <c r="C348" s="30" t="s">
        <v>12</v>
      </c>
      <c r="D348" s="10"/>
      <c r="E348" s="10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39"/>
      <c r="Q348" s="39"/>
    </row>
    <row r="349" spans="1:17" x14ac:dyDescent="0.25">
      <c r="A349" s="46"/>
      <c r="B349" s="31"/>
      <c r="C349" s="65" t="s">
        <v>97</v>
      </c>
      <c r="D349" s="10"/>
      <c r="E349" s="10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39"/>
      <c r="Q349" s="39"/>
    </row>
    <row r="350" spans="1:17" x14ac:dyDescent="0.25">
      <c r="A350" s="155">
        <v>404</v>
      </c>
      <c r="B350" s="151" t="s">
        <v>258</v>
      </c>
      <c r="C350" s="15" t="s">
        <v>145</v>
      </c>
      <c r="D350" s="25">
        <v>60</v>
      </c>
      <c r="E350" s="10">
        <v>80</v>
      </c>
      <c r="F350" s="13">
        <v>10.38</v>
      </c>
      <c r="G350" s="13">
        <v>13.84</v>
      </c>
      <c r="H350" s="13">
        <v>7.02</v>
      </c>
      <c r="I350" s="13">
        <v>9.36</v>
      </c>
      <c r="J350" s="13">
        <v>7.08</v>
      </c>
      <c r="K350" s="13">
        <v>9.44</v>
      </c>
      <c r="L350" s="13">
        <v>4.32</v>
      </c>
      <c r="M350" s="13">
        <v>5.76</v>
      </c>
      <c r="N350" s="13">
        <v>133.19999999999999</v>
      </c>
      <c r="O350" s="13">
        <v>177.6</v>
      </c>
      <c r="P350" s="45"/>
      <c r="Q350" s="39"/>
    </row>
    <row r="351" spans="1:17" x14ac:dyDescent="0.25">
      <c r="A351" s="156"/>
      <c r="B351" s="179"/>
      <c r="C351" s="31" t="s">
        <v>255</v>
      </c>
      <c r="D351" s="25"/>
      <c r="E351" s="10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45"/>
      <c r="Q351" s="39"/>
    </row>
    <row r="352" spans="1:17" x14ac:dyDescent="0.25">
      <c r="A352" s="156"/>
      <c r="B352" s="179"/>
      <c r="C352" s="31" t="s">
        <v>256</v>
      </c>
      <c r="D352" s="25"/>
      <c r="E352" s="10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45"/>
      <c r="Q352" s="39"/>
    </row>
    <row r="353" spans="1:17" x14ac:dyDescent="0.25">
      <c r="A353" s="156"/>
      <c r="B353" s="179"/>
      <c r="C353" s="31" t="s">
        <v>257</v>
      </c>
      <c r="D353" s="25"/>
      <c r="E353" s="10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45"/>
      <c r="Q353" s="39"/>
    </row>
    <row r="354" spans="1:17" x14ac:dyDescent="0.25">
      <c r="A354" s="157"/>
      <c r="B354" s="152"/>
      <c r="C354" s="27" t="s">
        <v>12</v>
      </c>
      <c r="D354" s="25"/>
      <c r="E354" s="10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45"/>
      <c r="Q354" s="39"/>
    </row>
    <row r="355" spans="1:17" x14ac:dyDescent="0.25">
      <c r="A355" s="153">
        <v>465</v>
      </c>
      <c r="B355" s="155" t="s">
        <v>215</v>
      </c>
      <c r="C355" s="30" t="s">
        <v>22</v>
      </c>
      <c r="D355" s="10">
        <v>20</v>
      </c>
      <c r="E355" s="10">
        <v>30</v>
      </c>
      <c r="F355" s="13">
        <v>0.02</v>
      </c>
      <c r="G355" s="13">
        <v>0.04</v>
      </c>
      <c r="H355" s="13">
        <v>0.08</v>
      </c>
      <c r="I355" s="13">
        <v>0.12</v>
      </c>
      <c r="J355" s="13">
        <v>0.12</v>
      </c>
      <c r="K355" s="13">
        <v>0.18</v>
      </c>
      <c r="L355" s="13">
        <v>0.2</v>
      </c>
      <c r="M355" s="13">
        <v>0.4</v>
      </c>
      <c r="N355" s="13">
        <v>1.3</v>
      </c>
      <c r="O355" s="13">
        <v>1.96</v>
      </c>
      <c r="P355" s="45"/>
      <c r="Q355" s="39"/>
    </row>
    <row r="356" spans="1:17" x14ac:dyDescent="0.25">
      <c r="A356" s="158"/>
      <c r="B356" s="156"/>
      <c r="C356" s="30" t="s">
        <v>216</v>
      </c>
      <c r="D356" s="10"/>
      <c r="E356" s="10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45"/>
      <c r="Q356" s="39"/>
    </row>
    <row r="357" spans="1:17" x14ac:dyDescent="0.25">
      <c r="A357" s="158"/>
      <c r="B357" s="156"/>
      <c r="C357" s="30" t="s">
        <v>59</v>
      </c>
      <c r="D357" s="10"/>
      <c r="E357" s="10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45"/>
      <c r="Q357" s="39"/>
    </row>
    <row r="358" spans="1:17" x14ac:dyDescent="0.25">
      <c r="A358" s="154"/>
      <c r="B358" s="157"/>
      <c r="C358" s="30" t="s">
        <v>19</v>
      </c>
      <c r="D358" s="10"/>
      <c r="E358" s="10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45"/>
      <c r="Q358" s="39"/>
    </row>
    <row r="359" spans="1:17" x14ac:dyDescent="0.25">
      <c r="A359" s="153">
        <v>243</v>
      </c>
      <c r="B359" s="24" t="s">
        <v>173</v>
      </c>
      <c r="C359" s="15" t="s">
        <v>175</v>
      </c>
      <c r="D359" s="25">
        <v>80</v>
      </c>
      <c r="E359" s="10">
        <v>100</v>
      </c>
      <c r="F359" s="13">
        <v>4.72</v>
      </c>
      <c r="G359" s="13">
        <v>5.9</v>
      </c>
      <c r="H359" s="13">
        <v>5.55</v>
      </c>
      <c r="I359" s="13">
        <v>6.94</v>
      </c>
      <c r="J359" s="13">
        <v>27.46</v>
      </c>
      <c r="K359" s="13">
        <v>34.32</v>
      </c>
      <c r="L359" s="13">
        <v>0</v>
      </c>
      <c r="M359" s="13">
        <v>0</v>
      </c>
      <c r="N359" s="13">
        <v>171.84</v>
      </c>
      <c r="O359" s="13">
        <v>214.8</v>
      </c>
      <c r="P359" s="39"/>
      <c r="Q359" s="39"/>
    </row>
    <row r="360" spans="1:17" x14ac:dyDescent="0.25">
      <c r="A360" s="158"/>
      <c r="B360" s="68" t="s">
        <v>174</v>
      </c>
      <c r="C360" s="31" t="s">
        <v>12</v>
      </c>
      <c r="D360" s="25"/>
      <c r="E360" s="10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39"/>
      <c r="Q360" s="39"/>
    </row>
    <row r="361" spans="1:17" x14ac:dyDescent="0.25">
      <c r="A361" s="154"/>
      <c r="B361" s="27" t="s">
        <v>85</v>
      </c>
      <c r="C361" s="31"/>
      <c r="D361" s="25"/>
      <c r="E361" s="10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45"/>
      <c r="Q361" s="39"/>
    </row>
    <row r="362" spans="1:17" x14ac:dyDescent="0.25">
      <c r="A362" s="10">
        <v>531</v>
      </c>
      <c r="B362" s="27" t="s">
        <v>60</v>
      </c>
      <c r="C362" s="6" t="s">
        <v>285</v>
      </c>
      <c r="D362" s="10">
        <v>150</v>
      </c>
      <c r="E362" s="10">
        <v>200</v>
      </c>
      <c r="F362" s="13">
        <v>0.22</v>
      </c>
      <c r="G362" s="13">
        <v>0.3</v>
      </c>
      <c r="H362" s="13">
        <v>0</v>
      </c>
      <c r="I362" s="13">
        <v>0</v>
      </c>
      <c r="J362" s="13">
        <v>15.07</v>
      </c>
      <c r="K362" s="13">
        <v>20.100000000000001</v>
      </c>
      <c r="L362" s="13">
        <v>0.6</v>
      </c>
      <c r="M362" s="13">
        <v>0.8</v>
      </c>
      <c r="N362" s="13">
        <v>60.75</v>
      </c>
      <c r="O362" s="13">
        <v>81</v>
      </c>
      <c r="P362" s="39"/>
      <c r="Q362" s="39"/>
    </row>
    <row r="363" spans="1:17" x14ac:dyDescent="0.25">
      <c r="A363" s="10">
        <v>114</v>
      </c>
      <c r="B363" s="27" t="s">
        <v>28</v>
      </c>
      <c r="C363" s="27" t="s">
        <v>28</v>
      </c>
      <c r="D363" s="10">
        <v>40</v>
      </c>
      <c r="E363" s="10">
        <v>50</v>
      </c>
      <c r="F363" s="13">
        <v>3.1</v>
      </c>
      <c r="G363" s="13">
        <v>3.8</v>
      </c>
      <c r="H363" s="13">
        <v>0.2</v>
      </c>
      <c r="I363" s="13">
        <v>0.3</v>
      </c>
      <c r="J363" s="13">
        <v>20.100000000000001</v>
      </c>
      <c r="K363" s="13">
        <v>25.1</v>
      </c>
      <c r="L363" s="13">
        <v>0</v>
      </c>
      <c r="M363" s="13">
        <v>0</v>
      </c>
      <c r="N363" s="13">
        <v>94.7</v>
      </c>
      <c r="O363" s="13">
        <v>118.4</v>
      </c>
      <c r="P363" s="45"/>
      <c r="Q363" s="39"/>
    </row>
    <row r="364" spans="1:17" x14ac:dyDescent="0.25">
      <c r="A364" s="10"/>
      <c r="B364" s="12" t="s">
        <v>30</v>
      </c>
      <c r="C364" s="15"/>
      <c r="D364" s="10"/>
      <c r="E364" s="10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39"/>
      <c r="Q364" s="39"/>
    </row>
    <row r="365" spans="1:17" x14ac:dyDescent="0.25">
      <c r="A365" s="145">
        <v>535.53599999999994</v>
      </c>
      <c r="B365" s="15" t="s">
        <v>109</v>
      </c>
      <c r="C365" s="30" t="s">
        <v>203</v>
      </c>
      <c r="D365" s="10">
        <v>100</v>
      </c>
      <c r="E365" s="10">
        <v>150</v>
      </c>
      <c r="F365" s="13">
        <v>2.9</v>
      </c>
      <c r="G365" s="13">
        <v>4.3499999999999996</v>
      </c>
      <c r="H365" s="13">
        <v>3.2</v>
      </c>
      <c r="I365" s="13">
        <v>4.8</v>
      </c>
      <c r="J365" s="13">
        <v>4.7699999999999996</v>
      </c>
      <c r="K365" s="13">
        <v>6.2</v>
      </c>
      <c r="L365" s="13">
        <v>1.05</v>
      </c>
      <c r="M365" s="13">
        <v>1.26</v>
      </c>
      <c r="N365" s="13">
        <v>59</v>
      </c>
      <c r="O365" s="13">
        <v>44.61</v>
      </c>
      <c r="P365" s="39"/>
      <c r="Q365" s="39"/>
    </row>
    <row r="366" spans="1:17" x14ac:dyDescent="0.25">
      <c r="A366" s="149"/>
      <c r="B366" s="27" t="s">
        <v>110</v>
      </c>
      <c r="C366" s="30"/>
      <c r="D366" s="10"/>
      <c r="E366" s="10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39"/>
      <c r="Q366" s="39"/>
    </row>
    <row r="367" spans="1:17" x14ac:dyDescent="0.25">
      <c r="A367" s="10"/>
      <c r="B367" s="12" t="s">
        <v>31</v>
      </c>
      <c r="C367" s="27"/>
      <c r="D367" s="10"/>
      <c r="E367" s="10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45"/>
      <c r="Q367" s="39"/>
    </row>
    <row r="368" spans="1:17" x14ac:dyDescent="0.25">
      <c r="A368" s="153">
        <v>341</v>
      </c>
      <c r="B368" s="175" t="s">
        <v>166</v>
      </c>
      <c r="C368" s="6" t="s">
        <v>162</v>
      </c>
      <c r="D368" s="10">
        <v>80</v>
      </c>
      <c r="E368" s="10">
        <v>100</v>
      </c>
      <c r="F368" s="13">
        <v>9.58</v>
      </c>
      <c r="G368" s="13">
        <v>11.98</v>
      </c>
      <c r="H368" s="13">
        <v>12.16</v>
      </c>
      <c r="I368" s="13">
        <v>15.2</v>
      </c>
      <c r="J368" s="13">
        <v>8.06</v>
      </c>
      <c r="K368" s="13">
        <v>10.08</v>
      </c>
      <c r="L368" s="13">
        <v>0.16</v>
      </c>
      <c r="M368" s="13">
        <v>0.2</v>
      </c>
      <c r="N368" s="13">
        <v>179.89</v>
      </c>
      <c r="O368" s="13">
        <v>224.86</v>
      </c>
      <c r="P368" s="39"/>
      <c r="Q368" s="39"/>
    </row>
    <row r="369" spans="1:17" x14ac:dyDescent="0.25">
      <c r="A369" s="158"/>
      <c r="B369" s="176"/>
      <c r="C369" s="6" t="s">
        <v>161</v>
      </c>
      <c r="D369" s="10"/>
      <c r="E369" s="10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39"/>
      <c r="Q369" s="39"/>
    </row>
    <row r="370" spans="1:17" x14ac:dyDescent="0.25">
      <c r="A370" s="154"/>
      <c r="B370" s="177"/>
      <c r="C370" s="6" t="s">
        <v>12</v>
      </c>
      <c r="D370" s="10"/>
      <c r="E370" s="10"/>
      <c r="F370" s="14"/>
      <c r="G370" s="13"/>
      <c r="H370" s="13"/>
      <c r="I370" s="13"/>
      <c r="J370" s="13"/>
      <c r="K370" s="13"/>
      <c r="L370" s="13"/>
      <c r="M370" s="13"/>
      <c r="N370" s="13"/>
      <c r="O370" s="13"/>
      <c r="P370" s="45"/>
      <c r="Q370" s="39"/>
    </row>
    <row r="371" spans="1:17" x14ac:dyDescent="0.25">
      <c r="A371" s="10">
        <v>502</v>
      </c>
      <c r="B371" s="6" t="s">
        <v>34</v>
      </c>
      <c r="C371" s="6" t="s">
        <v>35</v>
      </c>
      <c r="D371" s="10">
        <v>150</v>
      </c>
      <c r="E371" s="10">
        <v>200</v>
      </c>
      <c r="F371" s="14">
        <v>7.0000000000000007E-2</v>
      </c>
      <c r="G371" s="13">
        <v>0.09</v>
      </c>
      <c r="H371" s="13">
        <v>0</v>
      </c>
      <c r="I371" s="13">
        <v>0</v>
      </c>
      <c r="J371" s="13">
        <v>7.6</v>
      </c>
      <c r="K371" s="13">
        <v>10.108000000000001</v>
      </c>
      <c r="L371" s="13">
        <v>0</v>
      </c>
      <c r="M371" s="13">
        <v>0</v>
      </c>
      <c r="N371" s="13">
        <v>30.69</v>
      </c>
      <c r="O371" s="13">
        <v>40.799999999999997</v>
      </c>
      <c r="P371" s="45"/>
      <c r="Q371" s="39"/>
    </row>
    <row r="372" spans="1:17" x14ac:dyDescent="0.25">
      <c r="A372" s="10">
        <v>11</v>
      </c>
      <c r="B372" s="6" t="s">
        <v>259</v>
      </c>
      <c r="C372" s="6" t="s">
        <v>260</v>
      </c>
      <c r="D372" s="10">
        <v>60</v>
      </c>
      <c r="E372" s="10">
        <v>60</v>
      </c>
      <c r="F372" s="51">
        <v>3.86</v>
      </c>
      <c r="G372" s="51">
        <v>3.86</v>
      </c>
      <c r="H372" s="51">
        <v>3.06</v>
      </c>
      <c r="I372" s="51">
        <v>3.06</v>
      </c>
      <c r="J372" s="51">
        <v>28.95</v>
      </c>
      <c r="K372" s="51">
        <v>28.95</v>
      </c>
      <c r="L372" s="51">
        <v>0.19</v>
      </c>
      <c r="M372" s="51">
        <v>0.19</v>
      </c>
      <c r="N372" s="51">
        <v>170</v>
      </c>
      <c r="O372" s="51">
        <v>170</v>
      </c>
      <c r="P372" s="45"/>
      <c r="Q372" s="39"/>
    </row>
    <row r="373" spans="1:17" x14ac:dyDescent="0.25">
      <c r="A373" s="10"/>
      <c r="B373" s="6"/>
      <c r="C373" s="6" t="s">
        <v>261</v>
      </c>
      <c r="D373" s="10"/>
      <c r="E373" s="10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45"/>
      <c r="Q373" s="39"/>
    </row>
    <row r="374" spans="1:17" x14ac:dyDescent="0.25">
      <c r="A374" s="10"/>
      <c r="B374" s="6"/>
      <c r="C374" s="6" t="s">
        <v>262</v>
      </c>
      <c r="D374" s="10"/>
      <c r="E374" s="10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45"/>
      <c r="Q374" s="39"/>
    </row>
    <row r="375" spans="1:17" x14ac:dyDescent="0.25">
      <c r="A375" s="10"/>
      <c r="B375" s="6"/>
      <c r="C375" s="6" t="s">
        <v>263</v>
      </c>
      <c r="D375" s="10"/>
      <c r="E375" s="10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45"/>
      <c r="Q375" s="39"/>
    </row>
    <row r="376" spans="1:17" x14ac:dyDescent="0.25">
      <c r="A376" s="10">
        <v>114</v>
      </c>
      <c r="B376" s="6" t="s">
        <v>28</v>
      </c>
      <c r="C376" s="6" t="s">
        <v>28</v>
      </c>
      <c r="D376" s="10">
        <v>30</v>
      </c>
      <c r="E376" s="10">
        <v>40</v>
      </c>
      <c r="F376" s="13">
        <v>2.33</v>
      </c>
      <c r="G376" s="13">
        <v>3.1</v>
      </c>
      <c r="H376" s="13">
        <v>0.15</v>
      </c>
      <c r="I376" s="13">
        <v>0.2</v>
      </c>
      <c r="J376" s="13">
        <v>15.11</v>
      </c>
      <c r="K376" s="13">
        <v>20.100000000000001</v>
      </c>
      <c r="L376" s="13">
        <v>0</v>
      </c>
      <c r="M376" s="13">
        <v>0</v>
      </c>
      <c r="N376" s="13">
        <v>71.2</v>
      </c>
      <c r="O376" s="13">
        <v>94.7</v>
      </c>
      <c r="P376" s="45"/>
      <c r="Q376" s="39"/>
    </row>
    <row r="377" spans="1:17" x14ac:dyDescent="0.25">
      <c r="A377" s="10"/>
      <c r="B377" s="38" t="s">
        <v>32</v>
      </c>
      <c r="C377" s="6"/>
      <c r="D377" s="10"/>
      <c r="E377" s="10"/>
      <c r="F377" s="13">
        <v>51.84</v>
      </c>
      <c r="G377" s="13">
        <v>65.91</v>
      </c>
      <c r="H377" s="13">
        <v>54.19</v>
      </c>
      <c r="I377" s="13">
        <v>68.900000000000006</v>
      </c>
      <c r="J377" s="13">
        <v>180.93</v>
      </c>
      <c r="K377" s="13">
        <v>221.79</v>
      </c>
      <c r="L377" s="13">
        <v>24.98</v>
      </c>
      <c r="M377" s="13">
        <v>30.88</v>
      </c>
      <c r="N377" s="13">
        <v>1386.64</v>
      </c>
      <c r="O377" s="13">
        <v>1706.76</v>
      </c>
      <c r="P377" s="45"/>
      <c r="Q377" s="39"/>
    </row>
    <row r="378" spans="1:17" x14ac:dyDescent="0.25">
      <c r="A378" s="9"/>
      <c r="B378" s="78"/>
      <c r="C378" s="78"/>
      <c r="D378" s="9"/>
      <c r="E378" s="9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45"/>
      <c r="Q378" s="39"/>
    </row>
    <row r="379" spans="1:17" x14ac:dyDescent="0.25">
      <c r="A379" s="53"/>
      <c r="B379" s="53"/>
      <c r="C379" s="53"/>
      <c r="D379" s="53"/>
      <c r="E379" s="53"/>
      <c r="F379" s="89"/>
      <c r="G379" s="89"/>
      <c r="H379" s="90"/>
      <c r="I379" s="90"/>
      <c r="J379" s="89"/>
      <c r="K379" s="89"/>
      <c r="L379" s="89"/>
      <c r="M379" s="89"/>
      <c r="N379" s="89"/>
      <c r="O379" s="89"/>
      <c r="P379" s="45"/>
      <c r="Q379" s="39"/>
    </row>
    <row r="380" spans="1:17" x14ac:dyDescent="0.25">
      <c r="A380" s="164" t="s">
        <v>193</v>
      </c>
      <c r="B380" s="4" t="s">
        <v>0</v>
      </c>
      <c r="C380" s="5" t="s">
        <v>1</v>
      </c>
      <c r="D380" s="145" t="s">
        <v>2</v>
      </c>
      <c r="E380" s="146"/>
      <c r="F380" s="183" t="s">
        <v>3</v>
      </c>
      <c r="G380" s="184"/>
      <c r="H380" s="145" t="s">
        <v>4</v>
      </c>
      <c r="I380" s="146"/>
      <c r="J380" s="145" t="s">
        <v>5</v>
      </c>
      <c r="K380" s="146"/>
      <c r="L380" s="145" t="s">
        <v>194</v>
      </c>
      <c r="M380" s="146"/>
      <c r="N380" s="145" t="s">
        <v>6</v>
      </c>
      <c r="O380" s="146"/>
      <c r="P380" s="45"/>
      <c r="Q380" s="39"/>
    </row>
    <row r="381" spans="1:17" x14ac:dyDescent="0.25">
      <c r="A381" s="165"/>
      <c r="B381" s="8" t="s">
        <v>7</v>
      </c>
      <c r="C381" s="40" t="s">
        <v>8</v>
      </c>
      <c r="D381" s="147"/>
      <c r="E381" s="148"/>
      <c r="F381" s="145" t="s">
        <v>9</v>
      </c>
      <c r="G381" s="185"/>
      <c r="H381" s="147"/>
      <c r="I381" s="148"/>
      <c r="J381" s="147"/>
      <c r="K381" s="148"/>
      <c r="L381" s="147"/>
      <c r="M381" s="148"/>
      <c r="N381" s="147"/>
      <c r="O381" s="148"/>
      <c r="P381" s="39"/>
      <c r="Q381" s="39"/>
    </row>
    <row r="382" spans="1:17" x14ac:dyDescent="0.25">
      <c r="A382" s="178"/>
      <c r="B382" s="8"/>
      <c r="C382" s="41"/>
      <c r="D382" s="149"/>
      <c r="E382" s="150"/>
      <c r="F382" s="149"/>
      <c r="G382" s="186"/>
      <c r="H382" s="149"/>
      <c r="I382" s="150"/>
      <c r="J382" s="149"/>
      <c r="K382" s="150"/>
      <c r="L382" s="149"/>
      <c r="M382" s="150"/>
      <c r="N382" s="149"/>
      <c r="O382" s="150"/>
      <c r="P382" s="39"/>
      <c r="Q382" s="39"/>
    </row>
    <row r="383" spans="1:17" x14ac:dyDescent="0.25">
      <c r="A383" s="5"/>
      <c r="B383" s="166" t="s">
        <v>10</v>
      </c>
      <c r="C383" s="187" t="s">
        <v>93</v>
      </c>
      <c r="D383" s="10" t="s">
        <v>190</v>
      </c>
      <c r="E383" s="11" t="s">
        <v>191</v>
      </c>
      <c r="F383" s="10" t="s">
        <v>190</v>
      </c>
      <c r="G383" s="11" t="s">
        <v>191</v>
      </c>
      <c r="H383" s="10" t="s">
        <v>190</v>
      </c>
      <c r="I383" s="11" t="s">
        <v>191</v>
      </c>
      <c r="J383" s="10" t="s">
        <v>190</v>
      </c>
      <c r="K383" s="11" t="s">
        <v>191</v>
      </c>
      <c r="L383" s="11" t="s">
        <v>190</v>
      </c>
      <c r="M383" s="11" t="s">
        <v>191</v>
      </c>
      <c r="N383" s="10" t="s">
        <v>190</v>
      </c>
      <c r="O383" s="11" t="s">
        <v>191</v>
      </c>
      <c r="P383" s="39"/>
      <c r="Q383" s="39"/>
    </row>
    <row r="384" spans="1:17" x14ac:dyDescent="0.25">
      <c r="A384" s="41"/>
      <c r="B384" s="167"/>
      <c r="C384" s="188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39"/>
      <c r="Q384" s="39"/>
    </row>
    <row r="385" spans="1:17" x14ac:dyDescent="0.25">
      <c r="A385" s="40">
        <v>264</v>
      </c>
      <c r="B385" s="6" t="s">
        <v>107</v>
      </c>
      <c r="C385" s="6" t="s">
        <v>108</v>
      </c>
      <c r="D385" s="10">
        <v>150</v>
      </c>
      <c r="E385" s="10">
        <v>180</v>
      </c>
      <c r="F385" s="13">
        <v>4.37</v>
      </c>
      <c r="G385" s="13">
        <v>5.2439999999999998</v>
      </c>
      <c r="H385" s="13">
        <v>5.45</v>
      </c>
      <c r="I385" s="13">
        <v>6.54</v>
      </c>
      <c r="J385" s="13">
        <v>19.170000000000002</v>
      </c>
      <c r="K385" s="13">
        <v>23.004000000000001</v>
      </c>
      <c r="L385" s="13">
        <v>1.46</v>
      </c>
      <c r="M385" s="13">
        <v>1.95</v>
      </c>
      <c r="N385" s="13">
        <v>144</v>
      </c>
      <c r="O385" s="13">
        <v>172.8</v>
      </c>
      <c r="P385" s="39"/>
      <c r="Q385" s="39"/>
    </row>
    <row r="386" spans="1:17" x14ac:dyDescent="0.25">
      <c r="A386" s="40">
        <v>271</v>
      </c>
      <c r="B386" s="6" t="s">
        <v>106</v>
      </c>
      <c r="C386" s="6" t="s">
        <v>24</v>
      </c>
      <c r="D386" s="10"/>
      <c r="E386" s="10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39"/>
      <c r="Q386" s="39"/>
    </row>
    <row r="387" spans="1:17" x14ac:dyDescent="0.25">
      <c r="A387" s="40">
        <v>262</v>
      </c>
      <c r="B387" s="6" t="s">
        <v>33</v>
      </c>
      <c r="C387" s="6" t="s">
        <v>12</v>
      </c>
      <c r="D387" s="10"/>
      <c r="E387" s="10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39"/>
      <c r="Q387" s="39"/>
    </row>
    <row r="388" spans="1:17" x14ac:dyDescent="0.25">
      <c r="A388" s="10"/>
      <c r="B388" s="6"/>
      <c r="C388" s="6" t="s">
        <v>27</v>
      </c>
      <c r="D388" s="10"/>
      <c r="E388" s="10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39"/>
      <c r="Q388" s="39"/>
    </row>
    <row r="389" spans="1:17" x14ac:dyDescent="0.25">
      <c r="A389" s="153">
        <v>513</v>
      </c>
      <c r="B389" s="175" t="s">
        <v>13</v>
      </c>
      <c r="C389" s="6" t="s">
        <v>117</v>
      </c>
      <c r="D389" s="10"/>
      <c r="E389" s="10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39"/>
      <c r="Q389" s="39"/>
    </row>
    <row r="390" spans="1:17" x14ac:dyDescent="0.25">
      <c r="A390" s="154"/>
      <c r="B390" s="176"/>
      <c r="C390" s="15" t="s">
        <v>14</v>
      </c>
      <c r="D390" s="10">
        <v>150</v>
      </c>
      <c r="E390" s="10">
        <v>200</v>
      </c>
      <c r="F390" s="14">
        <v>2.3199999999999998</v>
      </c>
      <c r="G390" s="13">
        <v>3.08</v>
      </c>
      <c r="H390" s="13">
        <v>2.65</v>
      </c>
      <c r="I390" s="13">
        <v>3.52</v>
      </c>
      <c r="J390" s="13">
        <v>16.399999999999999</v>
      </c>
      <c r="K390" s="13">
        <v>21.8</v>
      </c>
      <c r="L390" s="13">
        <v>1.08</v>
      </c>
      <c r="M390" s="13">
        <v>1.3</v>
      </c>
      <c r="N390" s="13">
        <v>98.9</v>
      </c>
      <c r="O390" s="13">
        <v>131.54</v>
      </c>
      <c r="P390" s="39"/>
      <c r="Q390" s="39"/>
    </row>
    <row r="391" spans="1:17" x14ac:dyDescent="0.25">
      <c r="A391" s="153">
        <v>99</v>
      </c>
      <c r="B391" s="24" t="s">
        <v>15</v>
      </c>
      <c r="C391" s="15" t="s">
        <v>29</v>
      </c>
      <c r="D391" s="100"/>
      <c r="E391" s="18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39"/>
      <c r="Q391" s="39"/>
    </row>
    <row r="392" spans="1:17" x14ac:dyDescent="0.25">
      <c r="A392" s="158"/>
      <c r="B392" s="68" t="s">
        <v>16</v>
      </c>
      <c r="C392" s="31" t="s">
        <v>36</v>
      </c>
      <c r="D392" s="100"/>
      <c r="E392" s="18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39"/>
      <c r="Q392" s="39"/>
    </row>
    <row r="393" spans="1:17" x14ac:dyDescent="0.25">
      <c r="A393" s="158"/>
      <c r="B393" s="101"/>
      <c r="C393" s="88" t="s">
        <v>12</v>
      </c>
      <c r="D393" s="100"/>
      <c r="E393" s="18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39"/>
      <c r="Q393" s="39"/>
    </row>
    <row r="394" spans="1:17" x14ac:dyDescent="0.25">
      <c r="A394" s="154"/>
      <c r="B394" s="102"/>
      <c r="C394" s="29"/>
      <c r="D394" s="100"/>
      <c r="E394" s="18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39"/>
      <c r="Q394" s="39"/>
    </row>
    <row r="395" spans="1:17" x14ac:dyDescent="0.25">
      <c r="A395" s="40"/>
      <c r="B395" s="66" t="s">
        <v>274</v>
      </c>
      <c r="C395" s="27"/>
      <c r="D395" s="10"/>
      <c r="E395" s="10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39"/>
      <c r="Q395" s="39"/>
    </row>
    <row r="396" spans="1:17" x14ac:dyDescent="0.25">
      <c r="A396" s="10">
        <v>118</v>
      </c>
      <c r="B396" s="6" t="s">
        <v>114</v>
      </c>
      <c r="C396" s="6" t="s">
        <v>217</v>
      </c>
      <c r="D396" s="10">
        <v>95</v>
      </c>
      <c r="E396" s="10">
        <v>100</v>
      </c>
      <c r="F396" s="13">
        <v>0.47</v>
      </c>
      <c r="G396" s="13">
        <v>0.5</v>
      </c>
      <c r="H396" s="13">
        <v>0</v>
      </c>
      <c r="I396" s="13">
        <v>0</v>
      </c>
      <c r="J396" s="13">
        <v>9.36</v>
      </c>
      <c r="K396" s="13">
        <v>9.83</v>
      </c>
      <c r="L396" s="13">
        <v>9.5399999999999991</v>
      </c>
      <c r="M396" s="13">
        <v>10.039999999999999</v>
      </c>
      <c r="N396" s="13">
        <v>42.48</v>
      </c>
      <c r="O396" s="13">
        <v>44.61</v>
      </c>
      <c r="P396" s="39"/>
      <c r="Q396" s="39"/>
    </row>
    <row r="397" spans="1:17" x14ac:dyDescent="0.25">
      <c r="A397" s="10"/>
      <c r="B397" s="6"/>
      <c r="C397" s="6"/>
      <c r="D397" s="10"/>
      <c r="E397" s="10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39"/>
      <c r="Q397" s="39"/>
    </row>
    <row r="398" spans="1:17" x14ac:dyDescent="0.25">
      <c r="A398" s="40"/>
      <c r="B398" s="66" t="s">
        <v>17</v>
      </c>
      <c r="C398" s="6"/>
      <c r="D398" s="10"/>
      <c r="E398" s="10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39"/>
      <c r="Q398" s="39"/>
    </row>
    <row r="399" spans="1:17" x14ac:dyDescent="0.25">
      <c r="A399" s="56">
        <v>162</v>
      </c>
      <c r="B399" s="15" t="s">
        <v>163</v>
      </c>
      <c r="C399" s="30" t="s">
        <v>164</v>
      </c>
      <c r="D399" s="10">
        <v>180</v>
      </c>
      <c r="E399" s="10">
        <v>200</v>
      </c>
      <c r="F399" s="13">
        <v>1.84</v>
      </c>
      <c r="G399" s="13">
        <v>2.04</v>
      </c>
      <c r="H399" s="13">
        <v>4.01</v>
      </c>
      <c r="I399" s="13">
        <v>4.46</v>
      </c>
      <c r="J399" s="13">
        <v>10</v>
      </c>
      <c r="K399" s="13">
        <v>11.12</v>
      </c>
      <c r="L399" s="13">
        <v>0.27</v>
      </c>
      <c r="M399" s="13">
        <v>0.3</v>
      </c>
      <c r="N399" s="13">
        <v>79.92</v>
      </c>
      <c r="O399" s="13">
        <v>88.8</v>
      </c>
      <c r="P399" s="39"/>
      <c r="Q399" s="39"/>
    </row>
    <row r="400" spans="1:17" x14ac:dyDescent="0.25">
      <c r="A400" s="46"/>
      <c r="B400" s="31"/>
      <c r="C400" s="30" t="s">
        <v>165</v>
      </c>
      <c r="D400" s="10"/>
      <c r="E400" s="10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39"/>
      <c r="Q400" s="39"/>
    </row>
    <row r="401" spans="1:17" x14ac:dyDescent="0.25">
      <c r="A401" s="46"/>
      <c r="B401" s="31"/>
      <c r="C401" s="30" t="s">
        <v>19</v>
      </c>
      <c r="D401" s="10"/>
      <c r="E401" s="10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39"/>
      <c r="Q401" s="39"/>
    </row>
    <row r="402" spans="1:17" x14ac:dyDescent="0.25">
      <c r="A402" s="46"/>
      <c r="B402" s="31"/>
      <c r="C402" s="30" t="s">
        <v>12</v>
      </c>
      <c r="D402" s="10"/>
      <c r="E402" s="10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39"/>
      <c r="Q402" s="39"/>
    </row>
    <row r="403" spans="1:17" x14ac:dyDescent="0.25">
      <c r="A403" s="56">
        <v>386</v>
      </c>
      <c r="B403" s="15" t="s">
        <v>46</v>
      </c>
      <c r="C403" s="30" t="s">
        <v>200</v>
      </c>
      <c r="D403" s="10">
        <v>60</v>
      </c>
      <c r="E403" s="10">
        <v>80</v>
      </c>
      <c r="F403" s="13">
        <v>7.69</v>
      </c>
      <c r="G403" s="13">
        <v>10.220000000000001</v>
      </c>
      <c r="H403" s="13">
        <v>8.14</v>
      </c>
      <c r="I403" s="13">
        <v>10.8</v>
      </c>
      <c r="J403" s="13">
        <v>6.26</v>
      </c>
      <c r="K403" s="13">
        <v>8.32</v>
      </c>
      <c r="L403" s="13">
        <v>0</v>
      </c>
      <c r="M403" s="13">
        <v>0</v>
      </c>
      <c r="N403" s="13">
        <v>129</v>
      </c>
      <c r="O403" s="13">
        <v>171.57</v>
      </c>
      <c r="P403" s="39"/>
      <c r="Q403" s="39"/>
    </row>
    <row r="404" spans="1:17" x14ac:dyDescent="0.25">
      <c r="A404" s="46"/>
      <c r="B404" s="31" t="s">
        <v>264</v>
      </c>
      <c r="C404" s="30" t="s">
        <v>38</v>
      </c>
      <c r="D404" s="10"/>
      <c r="E404" s="10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39"/>
      <c r="Q404" s="39"/>
    </row>
    <row r="405" spans="1:17" x14ac:dyDescent="0.25">
      <c r="A405" s="46"/>
      <c r="B405" s="31"/>
      <c r="C405" s="30" t="s">
        <v>47</v>
      </c>
      <c r="D405" s="10"/>
      <c r="E405" s="10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39"/>
      <c r="Q405" s="39"/>
    </row>
    <row r="406" spans="1:17" x14ac:dyDescent="0.25">
      <c r="A406" s="46"/>
      <c r="B406" s="31"/>
      <c r="C406" s="30" t="s">
        <v>28</v>
      </c>
      <c r="D406" s="10"/>
      <c r="E406" s="10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39"/>
      <c r="Q406" s="39"/>
    </row>
    <row r="407" spans="1:17" x14ac:dyDescent="0.25">
      <c r="A407" s="56">
        <v>428</v>
      </c>
      <c r="B407" s="15" t="s">
        <v>138</v>
      </c>
      <c r="C407" s="17" t="s">
        <v>142</v>
      </c>
      <c r="D407" s="10">
        <v>100</v>
      </c>
      <c r="E407" s="10">
        <v>150</v>
      </c>
      <c r="F407" s="14">
        <v>3.7</v>
      </c>
      <c r="G407" s="13">
        <v>5.55</v>
      </c>
      <c r="H407" s="13">
        <v>3.6</v>
      </c>
      <c r="I407" s="13">
        <v>5.4</v>
      </c>
      <c r="J407" s="13">
        <v>3.9</v>
      </c>
      <c r="K407" s="13">
        <v>5.85</v>
      </c>
      <c r="L407" s="13">
        <v>17</v>
      </c>
      <c r="M407" s="13">
        <v>25.5</v>
      </c>
      <c r="N407" s="13">
        <v>63</v>
      </c>
      <c r="O407" s="13">
        <v>94.5</v>
      </c>
      <c r="P407" s="39"/>
      <c r="Q407" s="39"/>
    </row>
    <row r="408" spans="1:17" x14ac:dyDescent="0.25">
      <c r="A408" s="46"/>
      <c r="B408" s="31"/>
      <c r="C408" s="17" t="s">
        <v>12</v>
      </c>
      <c r="D408" s="10"/>
      <c r="E408" s="10"/>
      <c r="F408" s="14"/>
      <c r="G408" s="13"/>
      <c r="H408" s="13"/>
      <c r="I408" s="13"/>
      <c r="J408" s="13"/>
      <c r="K408" s="13"/>
      <c r="L408" s="13"/>
      <c r="M408" s="13"/>
      <c r="N408" s="13"/>
      <c r="O408" s="13"/>
      <c r="P408" s="39"/>
      <c r="Q408" s="39"/>
    </row>
    <row r="409" spans="1:17" x14ac:dyDescent="0.25">
      <c r="A409" s="46"/>
      <c r="B409" s="31"/>
      <c r="C409" s="30" t="s">
        <v>143</v>
      </c>
      <c r="D409" s="10"/>
      <c r="E409" s="10"/>
      <c r="F409" s="14"/>
      <c r="G409" s="13"/>
      <c r="H409" s="13"/>
      <c r="I409" s="13"/>
      <c r="J409" s="13"/>
      <c r="K409" s="13"/>
      <c r="L409" s="13"/>
      <c r="M409" s="13"/>
      <c r="N409" s="13"/>
      <c r="O409" s="13"/>
      <c r="P409" s="39"/>
      <c r="Q409" s="39"/>
    </row>
    <row r="410" spans="1:17" x14ac:dyDescent="0.25">
      <c r="A410" s="33"/>
      <c r="B410" s="31"/>
      <c r="C410" s="30" t="s">
        <v>22</v>
      </c>
      <c r="D410" s="10"/>
      <c r="E410" s="10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39"/>
      <c r="Q410" s="39"/>
    </row>
    <row r="411" spans="1:17" x14ac:dyDescent="0.25">
      <c r="A411" s="145">
        <v>526</v>
      </c>
      <c r="B411" s="15" t="s">
        <v>276</v>
      </c>
      <c r="C411" s="63" t="s">
        <v>279</v>
      </c>
      <c r="D411" s="10">
        <v>150</v>
      </c>
      <c r="E411" s="10">
        <v>200</v>
      </c>
      <c r="F411" s="13">
        <v>0.24</v>
      </c>
      <c r="G411" s="13">
        <v>0.32</v>
      </c>
      <c r="H411" s="13">
        <v>0.11</v>
      </c>
      <c r="I411" s="13">
        <v>0.14000000000000001</v>
      </c>
      <c r="J411" s="13">
        <v>14.59</v>
      </c>
      <c r="K411" s="13">
        <v>19.45</v>
      </c>
      <c r="L411" s="13">
        <v>13</v>
      </c>
      <c r="M411" s="13">
        <v>16.670000000000002</v>
      </c>
      <c r="N411" s="13">
        <v>60</v>
      </c>
      <c r="O411" s="13">
        <v>80</v>
      </c>
      <c r="P411" s="39"/>
      <c r="Q411" s="39"/>
    </row>
    <row r="412" spans="1:17" x14ac:dyDescent="0.25">
      <c r="A412" s="149"/>
      <c r="B412" s="27" t="s">
        <v>275</v>
      </c>
      <c r="C412" s="69" t="s">
        <v>27</v>
      </c>
      <c r="D412" s="10"/>
      <c r="E412" s="10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39"/>
      <c r="Q412" s="39"/>
    </row>
    <row r="413" spans="1:17" x14ac:dyDescent="0.25">
      <c r="A413" s="10">
        <v>114</v>
      </c>
      <c r="B413" s="27" t="s">
        <v>28</v>
      </c>
      <c r="C413" s="6" t="s">
        <v>28</v>
      </c>
      <c r="D413" s="10">
        <v>40</v>
      </c>
      <c r="E413" s="10">
        <v>50</v>
      </c>
      <c r="F413" s="13">
        <v>3.1</v>
      </c>
      <c r="G413" s="13">
        <v>3.8</v>
      </c>
      <c r="H413" s="13">
        <v>0.2</v>
      </c>
      <c r="I413" s="13">
        <v>0.3</v>
      </c>
      <c r="J413" s="13">
        <v>20.100000000000001</v>
      </c>
      <c r="K413" s="13">
        <v>25.1</v>
      </c>
      <c r="L413" s="13">
        <v>0</v>
      </c>
      <c r="M413" s="13">
        <v>0</v>
      </c>
      <c r="N413" s="13">
        <v>94.7</v>
      </c>
      <c r="O413" s="13">
        <v>118.4</v>
      </c>
      <c r="P413" s="39"/>
      <c r="Q413" s="39"/>
    </row>
    <row r="414" spans="1:17" x14ac:dyDescent="0.25">
      <c r="A414" s="40"/>
      <c r="B414" s="12" t="s">
        <v>30</v>
      </c>
      <c r="C414" s="6"/>
      <c r="D414" s="10"/>
      <c r="E414" s="10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39"/>
      <c r="Q414" s="39"/>
    </row>
    <row r="415" spans="1:17" x14ac:dyDescent="0.25">
      <c r="A415" s="63">
        <v>535.53599999999994</v>
      </c>
      <c r="B415" s="15" t="s">
        <v>109</v>
      </c>
      <c r="C415" s="30" t="s">
        <v>203</v>
      </c>
      <c r="D415" s="10">
        <v>100</v>
      </c>
      <c r="E415" s="10">
        <v>150</v>
      </c>
      <c r="F415" s="13">
        <v>2.9</v>
      </c>
      <c r="G415" s="13">
        <v>4.3499999999999996</v>
      </c>
      <c r="H415" s="13">
        <v>3.2</v>
      </c>
      <c r="I415" s="13">
        <v>4.8</v>
      </c>
      <c r="J415" s="13">
        <v>4.7699999999999996</v>
      </c>
      <c r="K415" s="13">
        <v>6.2</v>
      </c>
      <c r="L415" s="13">
        <v>1.05</v>
      </c>
      <c r="M415" s="13">
        <v>1.26</v>
      </c>
      <c r="N415" s="13">
        <v>59</v>
      </c>
      <c r="O415" s="13">
        <v>44.61</v>
      </c>
      <c r="P415" s="39"/>
      <c r="Q415" s="39"/>
    </row>
    <row r="416" spans="1:17" x14ac:dyDescent="0.25">
      <c r="A416" s="124"/>
      <c r="B416" s="27" t="s">
        <v>110</v>
      </c>
      <c r="C416" s="30"/>
      <c r="D416" s="10"/>
      <c r="E416" s="10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39"/>
      <c r="Q416" s="39"/>
    </row>
    <row r="417" spans="1:31" x14ac:dyDescent="0.25">
      <c r="A417" s="10">
        <v>609</v>
      </c>
      <c r="B417" s="6" t="s">
        <v>228</v>
      </c>
      <c r="C417" s="6" t="s">
        <v>229</v>
      </c>
      <c r="D417" s="10">
        <v>20</v>
      </c>
      <c r="E417" s="10">
        <v>40</v>
      </c>
      <c r="F417" s="51">
        <v>1.5</v>
      </c>
      <c r="G417" s="51">
        <v>3</v>
      </c>
      <c r="H417" s="51">
        <v>2.36</v>
      </c>
      <c r="I417" s="51">
        <v>4.72</v>
      </c>
      <c r="J417" s="51">
        <v>14.88</v>
      </c>
      <c r="K417" s="51">
        <v>29.76</v>
      </c>
      <c r="L417" s="51">
        <v>0</v>
      </c>
      <c r="M417" s="51">
        <v>0</v>
      </c>
      <c r="N417" s="51">
        <v>87.2</v>
      </c>
      <c r="O417" s="51">
        <v>174.4</v>
      </c>
      <c r="P417" s="39"/>
      <c r="Q417" s="39"/>
    </row>
    <row r="418" spans="1:31" x14ac:dyDescent="0.25">
      <c r="A418" s="5"/>
      <c r="B418" s="23" t="s">
        <v>31</v>
      </c>
      <c r="C418" s="6"/>
      <c r="D418" s="10"/>
      <c r="E418" s="10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39"/>
      <c r="Q418" s="39"/>
    </row>
    <row r="419" spans="1:31" x14ac:dyDescent="0.25">
      <c r="A419" s="56">
        <v>412</v>
      </c>
      <c r="B419" s="15" t="s">
        <v>168</v>
      </c>
      <c r="C419" s="30" t="s">
        <v>159</v>
      </c>
      <c r="D419" s="10">
        <v>120</v>
      </c>
      <c r="E419" s="10">
        <v>175</v>
      </c>
      <c r="F419" s="13">
        <v>9.4499999999999993</v>
      </c>
      <c r="G419" s="13">
        <v>13.8</v>
      </c>
      <c r="H419" s="13">
        <v>9.86</v>
      </c>
      <c r="I419" s="13">
        <v>14.4</v>
      </c>
      <c r="J419" s="13">
        <v>10.89</v>
      </c>
      <c r="K419" s="13">
        <v>15.9</v>
      </c>
      <c r="L419" s="13">
        <v>7.13</v>
      </c>
      <c r="M419" s="13">
        <v>10.4</v>
      </c>
      <c r="N419" s="13">
        <v>169.86</v>
      </c>
      <c r="O419" s="13">
        <v>248</v>
      </c>
      <c r="P419" s="39"/>
      <c r="Q419" s="39"/>
    </row>
    <row r="420" spans="1:31" ht="15.75" customHeight="1" x14ac:dyDescent="0.25">
      <c r="A420" s="46"/>
      <c r="B420" s="31"/>
      <c r="C420" s="30" t="s">
        <v>169</v>
      </c>
      <c r="D420" s="10"/>
      <c r="E420" s="10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39"/>
      <c r="Q420" s="39"/>
    </row>
    <row r="421" spans="1:31" x14ac:dyDescent="0.25">
      <c r="A421" s="46"/>
      <c r="B421" s="31"/>
      <c r="C421" s="30" t="s">
        <v>12</v>
      </c>
      <c r="D421" s="10"/>
      <c r="E421" s="10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39"/>
      <c r="Q421" s="189"/>
      <c r="R421" s="78"/>
      <c r="S421" s="78"/>
      <c r="T421" s="115"/>
      <c r="U421" s="115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</row>
    <row r="422" spans="1:31" x14ac:dyDescent="0.25">
      <c r="A422" s="33"/>
      <c r="B422" s="27"/>
      <c r="C422" s="30" t="s">
        <v>22</v>
      </c>
      <c r="D422" s="10"/>
      <c r="E422" s="10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39"/>
      <c r="Q422" s="189"/>
      <c r="R422" s="78"/>
      <c r="S422" s="78"/>
      <c r="T422" s="115"/>
      <c r="U422" s="115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</row>
    <row r="423" spans="1:31" x14ac:dyDescent="0.25">
      <c r="A423" s="145">
        <v>537</v>
      </c>
      <c r="B423" s="24" t="s">
        <v>210</v>
      </c>
      <c r="C423" s="15" t="s">
        <v>113</v>
      </c>
      <c r="D423" s="25">
        <v>100</v>
      </c>
      <c r="E423" s="10">
        <v>100</v>
      </c>
      <c r="F423" s="13">
        <v>0.5</v>
      </c>
      <c r="G423" s="13">
        <v>0.5</v>
      </c>
      <c r="H423" s="13">
        <v>0</v>
      </c>
      <c r="I423" s="13">
        <v>0</v>
      </c>
      <c r="J423" s="13">
        <v>9.36</v>
      </c>
      <c r="K423" s="13">
        <v>9.36</v>
      </c>
      <c r="L423" s="13">
        <v>2</v>
      </c>
      <c r="M423" s="13">
        <v>2</v>
      </c>
      <c r="N423" s="13">
        <v>44.61</v>
      </c>
      <c r="O423" s="13">
        <v>44.61</v>
      </c>
      <c r="P423" s="39"/>
      <c r="Q423" s="115"/>
      <c r="R423" s="78"/>
      <c r="S423" s="78"/>
      <c r="T423" s="115"/>
      <c r="U423" s="115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</row>
    <row r="424" spans="1:31" x14ac:dyDescent="0.25">
      <c r="A424" s="149"/>
      <c r="B424" s="26"/>
      <c r="C424" s="27" t="s">
        <v>27</v>
      </c>
      <c r="D424" s="25"/>
      <c r="E424" s="10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39"/>
      <c r="Q424" s="39"/>
    </row>
    <row r="425" spans="1:31" x14ac:dyDescent="0.25">
      <c r="A425" s="10">
        <v>113</v>
      </c>
      <c r="B425" s="126" t="s">
        <v>137</v>
      </c>
      <c r="C425" s="6" t="s">
        <v>148</v>
      </c>
      <c r="D425" s="10">
        <v>35</v>
      </c>
      <c r="E425" s="10">
        <v>60</v>
      </c>
      <c r="F425" s="13">
        <v>0.28000000000000003</v>
      </c>
      <c r="G425" s="13">
        <v>0.48</v>
      </c>
      <c r="H425" s="13">
        <v>0</v>
      </c>
      <c r="I425" s="13">
        <v>0</v>
      </c>
      <c r="J425" s="13">
        <v>0.88</v>
      </c>
      <c r="K425" s="13">
        <v>1.5</v>
      </c>
      <c r="L425" s="13">
        <v>3.5</v>
      </c>
      <c r="M425" s="13">
        <v>6</v>
      </c>
      <c r="N425" s="13">
        <v>4.9000000000000004</v>
      </c>
      <c r="O425" s="13">
        <v>8.4</v>
      </c>
      <c r="P425" s="39"/>
      <c r="Q425" s="39"/>
    </row>
    <row r="426" spans="1:31" x14ac:dyDescent="0.25">
      <c r="A426" s="10">
        <v>114</v>
      </c>
      <c r="B426" s="6" t="s">
        <v>28</v>
      </c>
      <c r="C426" s="6" t="s">
        <v>28</v>
      </c>
      <c r="D426" s="10">
        <v>30</v>
      </c>
      <c r="E426" s="10">
        <v>40</v>
      </c>
      <c r="F426" s="13">
        <v>2.33</v>
      </c>
      <c r="G426" s="13">
        <v>3.1</v>
      </c>
      <c r="H426" s="13">
        <v>0.15</v>
      </c>
      <c r="I426" s="13">
        <v>0.2</v>
      </c>
      <c r="J426" s="13">
        <v>15.11</v>
      </c>
      <c r="K426" s="13">
        <v>20.100000000000001</v>
      </c>
      <c r="L426" s="13">
        <v>0</v>
      </c>
      <c r="M426" s="13">
        <v>0</v>
      </c>
      <c r="N426" s="13">
        <v>71.2</v>
      </c>
      <c r="O426" s="13">
        <v>94.7</v>
      </c>
      <c r="P426" s="39"/>
      <c r="Q426" s="39"/>
    </row>
    <row r="427" spans="1:31" x14ac:dyDescent="0.25">
      <c r="A427" s="10"/>
      <c r="B427" s="38" t="s">
        <v>32</v>
      </c>
      <c r="C427" s="6"/>
      <c r="D427" s="95"/>
      <c r="E427" s="95"/>
      <c r="F427" s="14">
        <v>40.69</v>
      </c>
      <c r="G427" s="13">
        <v>55.98</v>
      </c>
      <c r="H427" s="13">
        <v>39.729999999999997</v>
      </c>
      <c r="I427" s="13">
        <v>55.28</v>
      </c>
      <c r="J427" s="13">
        <v>155.66999999999999</v>
      </c>
      <c r="K427" s="13">
        <v>207.29</v>
      </c>
      <c r="L427" s="13">
        <v>56.03</v>
      </c>
      <c r="M427" s="13">
        <v>75.42</v>
      </c>
      <c r="N427" s="13">
        <v>1148.77</v>
      </c>
      <c r="O427" s="13">
        <v>1516.94</v>
      </c>
      <c r="P427" s="39"/>
      <c r="Q427" s="39"/>
    </row>
    <row r="428" spans="1:31" x14ac:dyDescent="0.25">
      <c r="A428" s="9"/>
      <c r="B428" s="78"/>
      <c r="C428" s="78"/>
      <c r="D428" s="103"/>
      <c r="E428" s="103"/>
      <c r="F428" s="104"/>
      <c r="G428" s="80"/>
      <c r="H428" s="80"/>
      <c r="I428" s="80"/>
      <c r="J428" s="80"/>
      <c r="K428" s="80"/>
      <c r="L428" s="80"/>
      <c r="M428" s="80"/>
      <c r="N428" s="80"/>
      <c r="O428" s="80"/>
      <c r="P428" s="39"/>
      <c r="Q428" s="39"/>
    </row>
    <row r="429" spans="1:31" x14ac:dyDescent="0.25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39"/>
      <c r="Q429" s="39"/>
    </row>
    <row r="430" spans="1:31" x14ac:dyDescent="0.25">
      <c r="A430" s="164" t="s">
        <v>193</v>
      </c>
      <c r="B430" s="4" t="s">
        <v>0</v>
      </c>
      <c r="C430" s="7" t="s">
        <v>1</v>
      </c>
      <c r="D430" s="145" t="s">
        <v>2</v>
      </c>
      <c r="E430" s="146"/>
      <c r="F430" s="145" t="s">
        <v>3</v>
      </c>
      <c r="G430" s="185"/>
      <c r="H430" s="145" t="s">
        <v>4</v>
      </c>
      <c r="I430" s="146"/>
      <c r="J430" s="145" t="s">
        <v>5</v>
      </c>
      <c r="K430" s="146"/>
      <c r="L430" s="145" t="s">
        <v>194</v>
      </c>
      <c r="M430" s="146"/>
      <c r="N430" s="145" t="s">
        <v>6</v>
      </c>
      <c r="O430" s="146"/>
      <c r="P430" s="39"/>
      <c r="Q430" s="39"/>
    </row>
    <row r="431" spans="1:31" x14ac:dyDescent="0.25">
      <c r="A431" s="165"/>
      <c r="B431" s="8" t="s">
        <v>7</v>
      </c>
      <c r="C431" s="9" t="s">
        <v>8</v>
      </c>
      <c r="D431" s="147"/>
      <c r="E431" s="148"/>
      <c r="F431" s="147" t="s">
        <v>9</v>
      </c>
      <c r="G431" s="148"/>
      <c r="H431" s="147"/>
      <c r="I431" s="148"/>
      <c r="J431" s="147"/>
      <c r="K431" s="148"/>
      <c r="L431" s="147"/>
      <c r="M431" s="148"/>
      <c r="N431" s="147"/>
      <c r="O431" s="148"/>
      <c r="P431" s="39"/>
      <c r="Q431" s="39"/>
    </row>
    <row r="432" spans="1:31" x14ac:dyDescent="0.25">
      <c r="A432" s="178"/>
      <c r="B432" s="72"/>
      <c r="C432" s="73"/>
      <c r="D432" s="149"/>
      <c r="E432" s="150"/>
      <c r="F432" s="149"/>
      <c r="G432" s="150"/>
      <c r="H432" s="149"/>
      <c r="I432" s="150"/>
      <c r="J432" s="149"/>
      <c r="K432" s="150"/>
      <c r="L432" s="149"/>
      <c r="M432" s="150"/>
      <c r="N432" s="149"/>
      <c r="O432" s="150"/>
      <c r="P432" s="39"/>
      <c r="Q432" s="39"/>
    </row>
    <row r="433" spans="1:17" x14ac:dyDescent="0.25">
      <c r="A433" s="10"/>
      <c r="B433" s="12" t="s">
        <v>10</v>
      </c>
      <c r="C433" s="86" t="s">
        <v>181</v>
      </c>
      <c r="D433" s="10" t="s">
        <v>190</v>
      </c>
      <c r="E433" s="11" t="s">
        <v>191</v>
      </c>
      <c r="F433" s="10" t="s">
        <v>190</v>
      </c>
      <c r="G433" s="11" t="s">
        <v>191</v>
      </c>
      <c r="H433" s="10" t="s">
        <v>190</v>
      </c>
      <c r="I433" s="11" t="s">
        <v>191</v>
      </c>
      <c r="J433" s="10" t="s">
        <v>190</v>
      </c>
      <c r="K433" s="11" t="s">
        <v>191</v>
      </c>
      <c r="L433" s="11" t="s">
        <v>190</v>
      </c>
      <c r="M433" s="11" t="s">
        <v>191</v>
      </c>
      <c r="N433" s="10" t="s">
        <v>190</v>
      </c>
      <c r="O433" s="11" t="s">
        <v>191</v>
      </c>
      <c r="P433" s="39"/>
      <c r="Q433" s="39"/>
    </row>
    <row r="434" spans="1:17" x14ac:dyDescent="0.25">
      <c r="A434" s="10">
        <v>170</v>
      </c>
      <c r="B434" s="6" t="s">
        <v>115</v>
      </c>
      <c r="C434" s="6" t="s">
        <v>116</v>
      </c>
      <c r="D434" s="10">
        <v>150</v>
      </c>
      <c r="E434" s="10">
        <v>180</v>
      </c>
      <c r="F434" s="13">
        <v>4.68</v>
      </c>
      <c r="G434" s="13">
        <v>5.85</v>
      </c>
      <c r="H434" s="13">
        <v>4.6500000000000004</v>
      </c>
      <c r="I434" s="13">
        <v>5.81</v>
      </c>
      <c r="J434" s="13">
        <v>15.99</v>
      </c>
      <c r="K434" s="13">
        <v>19.98</v>
      </c>
      <c r="L434" s="13">
        <v>0.82</v>
      </c>
      <c r="M434" s="13">
        <v>0.99</v>
      </c>
      <c r="N434" s="13">
        <v>124</v>
      </c>
      <c r="O434" s="13">
        <v>155</v>
      </c>
      <c r="P434" s="39"/>
      <c r="Q434" s="39"/>
    </row>
    <row r="435" spans="1:17" x14ac:dyDescent="0.25">
      <c r="A435" s="10"/>
      <c r="B435" s="6" t="s">
        <v>25</v>
      </c>
      <c r="C435" s="6" t="s">
        <v>67</v>
      </c>
      <c r="D435" s="10"/>
      <c r="E435" s="10"/>
      <c r="F435" s="14"/>
      <c r="G435" s="13"/>
      <c r="H435" s="13"/>
      <c r="I435" s="13"/>
      <c r="J435" s="13"/>
      <c r="K435" s="13"/>
      <c r="L435" s="13"/>
      <c r="M435" s="13"/>
      <c r="N435" s="13"/>
      <c r="O435" s="13"/>
      <c r="P435" s="39"/>
      <c r="Q435" s="39"/>
    </row>
    <row r="436" spans="1:17" x14ac:dyDescent="0.25">
      <c r="A436" s="10">
        <v>508</v>
      </c>
      <c r="B436" s="15" t="s">
        <v>40</v>
      </c>
      <c r="C436" s="6" t="s">
        <v>11</v>
      </c>
      <c r="D436" s="10">
        <v>150</v>
      </c>
      <c r="E436" s="10">
        <v>180</v>
      </c>
      <c r="F436" s="13">
        <v>3.14</v>
      </c>
      <c r="G436" s="13">
        <v>3.77</v>
      </c>
      <c r="H436" s="13">
        <v>3.28</v>
      </c>
      <c r="I436" s="13">
        <v>3.93</v>
      </c>
      <c r="J436" s="13">
        <v>21.63</v>
      </c>
      <c r="K436" s="13">
        <v>25.95</v>
      </c>
      <c r="L436" s="13">
        <v>1.08</v>
      </c>
      <c r="M436" s="13">
        <v>1.3</v>
      </c>
      <c r="N436" s="13">
        <v>128.27000000000001</v>
      </c>
      <c r="O436" s="13">
        <v>153.91999999999999</v>
      </c>
      <c r="P436" s="39"/>
      <c r="Q436" s="39"/>
    </row>
    <row r="437" spans="1:17" x14ac:dyDescent="0.25">
      <c r="A437" s="46"/>
      <c r="B437" s="15"/>
      <c r="C437" s="30" t="s">
        <v>41</v>
      </c>
      <c r="D437" s="10"/>
      <c r="E437" s="10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39"/>
      <c r="Q437" s="39"/>
    </row>
    <row r="438" spans="1:17" x14ac:dyDescent="0.25">
      <c r="A438" s="46">
        <v>99</v>
      </c>
      <c r="B438" s="31" t="s">
        <v>15</v>
      </c>
      <c r="C438" s="30" t="s">
        <v>29</v>
      </c>
      <c r="D438" s="18"/>
      <c r="E438" s="18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39"/>
      <c r="Q438" s="39"/>
    </row>
    <row r="439" spans="1:17" x14ac:dyDescent="0.25">
      <c r="A439" s="46"/>
      <c r="B439" s="31" t="s">
        <v>16</v>
      </c>
      <c r="C439" s="30" t="s">
        <v>36</v>
      </c>
      <c r="D439" s="18"/>
      <c r="E439" s="18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39"/>
      <c r="Q439" s="39"/>
    </row>
    <row r="440" spans="1:17" x14ac:dyDescent="0.25">
      <c r="A440" s="33"/>
      <c r="B440" s="27"/>
      <c r="C440" s="30" t="s">
        <v>12</v>
      </c>
      <c r="D440" s="18" t="s">
        <v>149</v>
      </c>
      <c r="E440" s="18" t="s">
        <v>150</v>
      </c>
      <c r="F440" s="13">
        <v>1.96</v>
      </c>
      <c r="G440" s="13">
        <v>2.72</v>
      </c>
      <c r="H440" s="13">
        <v>5.2</v>
      </c>
      <c r="I440" s="13">
        <v>6</v>
      </c>
      <c r="J440" s="13">
        <v>12.39</v>
      </c>
      <c r="K440" s="13">
        <v>17.32</v>
      </c>
      <c r="L440" s="13">
        <v>0</v>
      </c>
      <c r="M440" s="13">
        <v>0</v>
      </c>
      <c r="N440" s="13">
        <v>104</v>
      </c>
      <c r="O440" s="13">
        <v>134</v>
      </c>
      <c r="P440" s="39"/>
      <c r="Q440" s="39"/>
    </row>
    <row r="441" spans="1:17" x14ac:dyDescent="0.25">
      <c r="A441" s="41"/>
      <c r="B441" s="66" t="s">
        <v>277</v>
      </c>
      <c r="C441" s="15"/>
      <c r="D441" s="18"/>
      <c r="E441" s="18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39"/>
      <c r="Q441" s="39"/>
    </row>
    <row r="442" spans="1:17" x14ac:dyDescent="0.25">
      <c r="A442" s="10">
        <v>118</v>
      </c>
      <c r="B442" s="6" t="s">
        <v>114</v>
      </c>
      <c r="C442" s="6" t="s">
        <v>217</v>
      </c>
      <c r="D442" s="10">
        <v>95</v>
      </c>
      <c r="E442" s="10">
        <v>100</v>
      </c>
      <c r="F442" s="13">
        <v>0.47</v>
      </c>
      <c r="G442" s="13">
        <v>0.5</v>
      </c>
      <c r="H442" s="13">
        <v>0</v>
      </c>
      <c r="I442" s="13">
        <v>0</v>
      </c>
      <c r="J442" s="13">
        <v>9.36</v>
      </c>
      <c r="K442" s="13">
        <v>9.83</v>
      </c>
      <c r="L442" s="13">
        <v>9.5399999999999991</v>
      </c>
      <c r="M442" s="13">
        <v>10.039999999999999</v>
      </c>
      <c r="N442" s="13">
        <v>42.48</v>
      </c>
      <c r="O442" s="13">
        <v>44.61</v>
      </c>
      <c r="P442" s="39"/>
      <c r="Q442" s="39"/>
    </row>
    <row r="443" spans="1:17" x14ac:dyDescent="0.25">
      <c r="A443" s="69"/>
      <c r="B443" s="26"/>
      <c r="C443" s="27"/>
      <c r="D443" s="25"/>
      <c r="E443" s="10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39"/>
      <c r="Q443" s="39"/>
    </row>
    <row r="444" spans="1:17" x14ac:dyDescent="0.25">
      <c r="A444" s="40"/>
      <c r="B444" s="28" t="s">
        <v>17</v>
      </c>
      <c r="C444" s="31"/>
      <c r="D444" s="10"/>
      <c r="E444" s="10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39"/>
      <c r="Q444" s="39"/>
    </row>
    <row r="445" spans="1:17" x14ac:dyDescent="0.25">
      <c r="A445" s="5">
        <v>1</v>
      </c>
      <c r="B445" s="172" t="s">
        <v>298</v>
      </c>
      <c r="C445" s="6" t="s">
        <v>299</v>
      </c>
      <c r="D445" s="25">
        <v>40</v>
      </c>
      <c r="E445" s="10">
        <v>60</v>
      </c>
      <c r="F445" s="13">
        <v>0.8</v>
      </c>
      <c r="G445" s="13">
        <v>1.3</v>
      </c>
      <c r="H445" s="13">
        <v>4</v>
      </c>
      <c r="I445" s="13">
        <v>6.1</v>
      </c>
      <c r="J445" s="13">
        <v>3.7</v>
      </c>
      <c r="K445" s="13">
        <v>5.6</v>
      </c>
      <c r="L445" s="13">
        <v>10.199999999999999</v>
      </c>
      <c r="M445" s="13">
        <v>15.4</v>
      </c>
      <c r="N445" s="13">
        <v>54.4</v>
      </c>
      <c r="O445" s="13">
        <v>81.599999999999994</v>
      </c>
      <c r="P445" s="39"/>
      <c r="Q445" s="39"/>
    </row>
    <row r="446" spans="1:17" x14ac:dyDescent="0.25">
      <c r="A446" s="129"/>
      <c r="B446" s="173"/>
      <c r="C446" s="6" t="s">
        <v>301</v>
      </c>
      <c r="D446" s="25"/>
      <c r="E446" s="10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39"/>
      <c r="Q446" s="39"/>
    </row>
    <row r="447" spans="1:17" x14ac:dyDescent="0.25">
      <c r="A447" s="41"/>
      <c r="B447" s="174"/>
      <c r="C447" s="27" t="s">
        <v>300</v>
      </c>
      <c r="D447" s="25"/>
      <c r="E447" s="10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39"/>
      <c r="Q447" s="39"/>
    </row>
    <row r="448" spans="1:17" x14ac:dyDescent="0.25">
      <c r="A448" s="136">
        <v>139</v>
      </c>
      <c r="B448" s="137" t="s">
        <v>293</v>
      </c>
      <c r="C448" s="130" t="s">
        <v>200</v>
      </c>
      <c r="D448" s="70">
        <v>200</v>
      </c>
      <c r="E448" s="70">
        <v>250</v>
      </c>
      <c r="F448" s="131">
        <v>3.28</v>
      </c>
      <c r="G448" s="131">
        <v>4.0999999999999996</v>
      </c>
      <c r="H448" s="131">
        <v>4.8</v>
      </c>
      <c r="I448" s="131">
        <v>7.16</v>
      </c>
      <c r="J448" s="131">
        <v>16.760000000000002</v>
      </c>
      <c r="K448" s="131">
        <v>20.93</v>
      </c>
      <c r="L448" s="131">
        <v>3.94</v>
      </c>
      <c r="M448" s="131">
        <v>6.57</v>
      </c>
      <c r="N448" s="131">
        <v>116.11</v>
      </c>
      <c r="O448" s="131">
        <v>145</v>
      </c>
      <c r="P448" s="39"/>
      <c r="Q448" s="39"/>
    </row>
    <row r="449" spans="1:17" x14ac:dyDescent="0.25">
      <c r="A449" s="138"/>
      <c r="B449" s="139" t="s">
        <v>294</v>
      </c>
      <c r="C449" s="132" t="s">
        <v>39</v>
      </c>
      <c r="D449" s="70"/>
      <c r="E449" s="70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39"/>
      <c r="Q449" s="39"/>
    </row>
    <row r="450" spans="1:17" x14ac:dyDescent="0.25">
      <c r="A450" s="138"/>
      <c r="B450" s="139" t="s">
        <v>295</v>
      </c>
      <c r="C450" s="132" t="s">
        <v>19</v>
      </c>
      <c r="D450" s="70"/>
      <c r="E450" s="70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39"/>
      <c r="Q450" s="39"/>
    </row>
    <row r="451" spans="1:17" x14ac:dyDescent="0.25">
      <c r="A451" s="138"/>
      <c r="B451" s="139"/>
      <c r="C451" s="132" t="s">
        <v>296</v>
      </c>
      <c r="D451" s="70"/>
      <c r="E451" s="70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39"/>
      <c r="Q451" s="39"/>
    </row>
    <row r="452" spans="1:17" x14ac:dyDescent="0.25">
      <c r="A452" s="138"/>
      <c r="B452" s="139"/>
      <c r="C452" s="132" t="s">
        <v>297</v>
      </c>
      <c r="D452" s="70"/>
      <c r="E452" s="70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39"/>
      <c r="Q452" s="39"/>
    </row>
    <row r="453" spans="1:17" x14ac:dyDescent="0.25">
      <c r="A453" s="140"/>
      <c r="B453" s="139"/>
      <c r="C453" s="132" t="s">
        <v>20</v>
      </c>
      <c r="D453" s="70"/>
      <c r="E453" s="70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39"/>
      <c r="Q453" s="39"/>
    </row>
    <row r="454" spans="1:17" x14ac:dyDescent="0.25">
      <c r="A454" s="10">
        <v>386</v>
      </c>
      <c r="B454" s="6" t="s">
        <v>46</v>
      </c>
      <c r="C454" s="6" t="s">
        <v>233</v>
      </c>
      <c r="D454" s="10">
        <v>60</v>
      </c>
      <c r="E454" s="10">
        <v>80</v>
      </c>
      <c r="F454" s="13">
        <v>7.69</v>
      </c>
      <c r="G454" s="13">
        <v>10.220000000000001</v>
      </c>
      <c r="H454" s="13">
        <v>8.14</v>
      </c>
      <c r="I454" s="13">
        <v>10.8</v>
      </c>
      <c r="J454" s="13">
        <v>6.26</v>
      </c>
      <c r="K454" s="13">
        <v>8.32</v>
      </c>
      <c r="L454" s="13">
        <v>0.7</v>
      </c>
      <c r="M454" s="13">
        <v>0.93</v>
      </c>
      <c r="N454" s="13">
        <v>129</v>
      </c>
      <c r="O454" s="13">
        <v>171.57</v>
      </c>
      <c r="P454" s="39"/>
      <c r="Q454" s="39"/>
    </row>
    <row r="455" spans="1:17" x14ac:dyDescent="0.25">
      <c r="A455" s="10"/>
      <c r="B455" s="6" t="s">
        <v>265</v>
      </c>
      <c r="C455" s="6" t="s">
        <v>38</v>
      </c>
      <c r="D455" s="10"/>
      <c r="E455" s="10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39"/>
      <c r="Q455" s="39"/>
    </row>
    <row r="456" spans="1:17" x14ac:dyDescent="0.25">
      <c r="A456" s="10"/>
      <c r="B456" s="6"/>
      <c r="C456" s="6" t="s">
        <v>47</v>
      </c>
      <c r="D456" s="10"/>
      <c r="E456" s="10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39"/>
      <c r="Q456" s="39"/>
    </row>
    <row r="457" spans="1:17" x14ac:dyDescent="0.25">
      <c r="A457" s="10"/>
      <c r="B457" s="6"/>
      <c r="C457" s="6" t="s">
        <v>28</v>
      </c>
      <c r="D457" s="10"/>
      <c r="E457" s="10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39"/>
      <c r="Q457" s="39"/>
    </row>
    <row r="458" spans="1:17" x14ac:dyDescent="0.25">
      <c r="A458" s="10">
        <v>465</v>
      </c>
      <c r="B458" s="6" t="s">
        <v>141</v>
      </c>
      <c r="C458" s="6" t="s">
        <v>58</v>
      </c>
      <c r="D458" s="10">
        <v>20</v>
      </c>
      <c r="E458" s="10">
        <v>30</v>
      </c>
      <c r="F458" s="13">
        <v>0.02</v>
      </c>
      <c r="G458" s="13">
        <v>0.04</v>
      </c>
      <c r="H458" s="13">
        <v>0.08</v>
      </c>
      <c r="I458" s="13">
        <v>0.12</v>
      </c>
      <c r="J458" s="13">
        <v>0.12</v>
      </c>
      <c r="K458" s="13">
        <v>0.18</v>
      </c>
      <c r="L458" s="13">
        <v>0.27</v>
      </c>
      <c r="M458" s="13">
        <v>0.4</v>
      </c>
      <c r="N458" s="13">
        <v>1.3</v>
      </c>
      <c r="O458" s="13">
        <v>1.96</v>
      </c>
      <c r="P458" s="39"/>
      <c r="Q458" s="39"/>
    </row>
    <row r="459" spans="1:17" x14ac:dyDescent="0.25">
      <c r="A459" s="10"/>
      <c r="B459" s="6"/>
      <c r="C459" s="6" t="s">
        <v>140</v>
      </c>
      <c r="D459" s="10"/>
      <c r="E459" s="10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39"/>
      <c r="Q459" s="39"/>
    </row>
    <row r="460" spans="1:17" x14ac:dyDescent="0.25">
      <c r="A460" s="41"/>
      <c r="B460" s="6"/>
      <c r="C460" s="6" t="s">
        <v>19</v>
      </c>
      <c r="D460" s="10"/>
      <c r="E460" s="10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39"/>
      <c r="Q460" s="39"/>
    </row>
    <row r="461" spans="1:17" x14ac:dyDescent="0.25">
      <c r="A461" s="41">
        <v>297</v>
      </c>
      <c r="B461" s="6" t="s">
        <v>111</v>
      </c>
      <c r="C461" s="6" t="s">
        <v>112</v>
      </c>
      <c r="D461" s="10">
        <v>70</v>
      </c>
      <c r="E461" s="10">
        <v>100</v>
      </c>
      <c r="F461" s="13">
        <v>2.4300000000000002</v>
      </c>
      <c r="G461" s="13">
        <v>3.47</v>
      </c>
      <c r="H461" s="13">
        <v>2.14</v>
      </c>
      <c r="I461" s="13">
        <v>3.06</v>
      </c>
      <c r="J461" s="13">
        <v>14.95</v>
      </c>
      <c r="K461" s="13">
        <v>19.899999999999999</v>
      </c>
      <c r="L461" s="13">
        <v>0</v>
      </c>
      <c r="M461" s="13">
        <v>0</v>
      </c>
      <c r="N461" s="13">
        <v>86.8</v>
      </c>
      <c r="O461" s="13">
        <v>115.7</v>
      </c>
      <c r="P461" s="39"/>
      <c r="Q461" s="39"/>
    </row>
    <row r="462" spans="1:17" x14ac:dyDescent="0.25">
      <c r="A462" s="40"/>
      <c r="B462" s="6"/>
      <c r="C462" s="6" t="s">
        <v>12</v>
      </c>
      <c r="D462" s="10"/>
      <c r="E462" s="10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39"/>
      <c r="Q462" s="39"/>
    </row>
    <row r="463" spans="1:17" x14ac:dyDescent="0.25">
      <c r="A463" s="145">
        <v>538</v>
      </c>
      <c r="B463" s="24" t="s">
        <v>282</v>
      </c>
      <c r="C463" s="15" t="s">
        <v>281</v>
      </c>
      <c r="D463" s="25">
        <v>100</v>
      </c>
      <c r="E463" s="10">
        <v>100</v>
      </c>
      <c r="F463" s="13">
        <v>0.5</v>
      </c>
      <c r="G463" s="13">
        <v>0.5</v>
      </c>
      <c r="H463" s="13">
        <v>0</v>
      </c>
      <c r="I463" s="13">
        <v>0</v>
      </c>
      <c r="J463" s="13">
        <v>9.36</v>
      </c>
      <c r="K463" s="13">
        <v>9.36</v>
      </c>
      <c r="L463" s="13">
        <v>2</v>
      </c>
      <c r="M463" s="13">
        <v>2</v>
      </c>
      <c r="N463" s="13">
        <v>44.61</v>
      </c>
      <c r="O463" s="13">
        <v>101.08</v>
      </c>
      <c r="P463" s="39"/>
      <c r="Q463" s="39"/>
    </row>
    <row r="464" spans="1:17" x14ac:dyDescent="0.25">
      <c r="A464" s="149"/>
      <c r="B464" s="26" t="s">
        <v>283</v>
      </c>
      <c r="C464" s="27" t="s">
        <v>27</v>
      </c>
      <c r="D464" s="25"/>
      <c r="E464" s="10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39"/>
      <c r="Q464" s="39"/>
    </row>
    <row r="465" spans="1:17" x14ac:dyDescent="0.25">
      <c r="A465" s="10">
        <v>114</v>
      </c>
      <c r="B465" s="6" t="s">
        <v>28</v>
      </c>
      <c r="C465" s="6" t="s">
        <v>28</v>
      </c>
      <c r="D465" s="10">
        <v>40</v>
      </c>
      <c r="E465" s="10">
        <v>50</v>
      </c>
      <c r="F465" s="13">
        <v>3.1</v>
      </c>
      <c r="G465" s="13">
        <v>3.8</v>
      </c>
      <c r="H465" s="13">
        <v>0.2</v>
      </c>
      <c r="I465" s="13">
        <v>0.3</v>
      </c>
      <c r="J465" s="13">
        <v>20.100000000000001</v>
      </c>
      <c r="K465" s="13">
        <v>25.1</v>
      </c>
      <c r="L465" s="13">
        <v>0</v>
      </c>
      <c r="M465" s="13">
        <v>0</v>
      </c>
      <c r="N465" s="13">
        <v>94.7</v>
      </c>
      <c r="O465" s="13">
        <v>118.4</v>
      </c>
      <c r="P465" s="39"/>
      <c r="Q465" s="39"/>
    </row>
    <row r="466" spans="1:17" x14ac:dyDescent="0.25">
      <c r="A466" s="40"/>
      <c r="B466" s="23" t="s">
        <v>30</v>
      </c>
      <c r="C466" s="15"/>
      <c r="D466" s="10"/>
      <c r="E466" s="10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45"/>
      <c r="Q466" s="39"/>
    </row>
    <row r="467" spans="1:17" x14ac:dyDescent="0.25">
      <c r="A467" s="63">
        <v>535.53599999999994</v>
      </c>
      <c r="B467" s="15" t="s">
        <v>109</v>
      </c>
      <c r="C467" s="30" t="s">
        <v>203</v>
      </c>
      <c r="D467" s="10">
        <v>100</v>
      </c>
      <c r="E467" s="10">
        <v>150</v>
      </c>
      <c r="F467" s="13">
        <v>2.9</v>
      </c>
      <c r="G467" s="13">
        <v>4.3499999999999996</v>
      </c>
      <c r="H467" s="13">
        <v>3.2</v>
      </c>
      <c r="I467" s="13">
        <v>4.8</v>
      </c>
      <c r="J467" s="13">
        <v>4.7699999999999996</v>
      </c>
      <c r="K467" s="13">
        <v>6.2</v>
      </c>
      <c r="L467" s="13">
        <v>1.05</v>
      </c>
      <c r="M467" s="13">
        <v>1.26</v>
      </c>
      <c r="N467" s="13">
        <v>59</v>
      </c>
      <c r="O467" s="13">
        <v>44.61</v>
      </c>
      <c r="P467" s="39"/>
      <c r="Q467" s="39"/>
    </row>
    <row r="468" spans="1:17" x14ac:dyDescent="0.25">
      <c r="A468" s="124"/>
      <c r="B468" s="27" t="s">
        <v>110</v>
      </c>
      <c r="C468" s="30"/>
      <c r="D468" s="10"/>
      <c r="E468" s="10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39"/>
      <c r="Q468" s="39"/>
    </row>
    <row r="469" spans="1:17" x14ac:dyDescent="0.25">
      <c r="A469" s="40"/>
      <c r="B469" s="66" t="s">
        <v>31</v>
      </c>
      <c r="C469" s="105"/>
      <c r="D469" s="10"/>
      <c r="E469" s="10"/>
      <c r="F469" s="10"/>
      <c r="G469" s="14"/>
      <c r="H469" s="13"/>
      <c r="I469" s="13"/>
      <c r="J469" s="13"/>
      <c r="K469" s="13"/>
      <c r="L469" s="13"/>
      <c r="M469" s="13"/>
      <c r="N469" s="13"/>
      <c r="O469" s="13"/>
      <c r="P469" s="39"/>
      <c r="Q469" s="39"/>
    </row>
    <row r="470" spans="1:17" x14ac:dyDescent="0.25">
      <c r="A470" s="56">
        <v>324</v>
      </c>
      <c r="B470" s="15" t="s">
        <v>267</v>
      </c>
      <c r="C470" s="30" t="s">
        <v>268</v>
      </c>
      <c r="D470" s="10">
        <v>100</v>
      </c>
      <c r="E470" s="10">
        <v>150</v>
      </c>
      <c r="F470" s="13">
        <v>13.87</v>
      </c>
      <c r="G470" s="13">
        <v>20.8</v>
      </c>
      <c r="H470" s="13">
        <v>13.67</v>
      </c>
      <c r="I470" s="13">
        <v>20.5</v>
      </c>
      <c r="J470" s="13">
        <v>18.8</v>
      </c>
      <c r="K470" s="13">
        <v>28.2</v>
      </c>
      <c r="L470" s="13">
        <v>0.2</v>
      </c>
      <c r="M470" s="13">
        <v>0.3</v>
      </c>
      <c r="N470" s="13">
        <v>258</v>
      </c>
      <c r="O470" s="13">
        <v>387</v>
      </c>
      <c r="P470" s="39"/>
      <c r="Q470" s="39"/>
    </row>
    <row r="471" spans="1:17" x14ac:dyDescent="0.25">
      <c r="A471" s="46"/>
      <c r="B471" s="31"/>
      <c r="C471" s="30" t="s">
        <v>61</v>
      </c>
      <c r="D471" s="10"/>
      <c r="E471" s="10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39"/>
      <c r="Q471" s="39"/>
    </row>
    <row r="472" spans="1:17" x14ac:dyDescent="0.25">
      <c r="A472" s="46"/>
      <c r="B472" s="27"/>
      <c r="C472" s="30" t="s">
        <v>62</v>
      </c>
      <c r="D472" s="10"/>
      <c r="E472" s="10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39"/>
      <c r="Q472" s="39"/>
    </row>
    <row r="473" spans="1:17" x14ac:dyDescent="0.25">
      <c r="A473" s="112"/>
      <c r="B473" s="84" t="s">
        <v>63</v>
      </c>
      <c r="C473" s="85" t="s">
        <v>188</v>
      </c>
      <c r="D473" s="10">
        <v>15</v>
      </c>
      <c r="E473" s="10">
        <v>20</v>
      </c>
      <c r="F473" s="13">
        <v>0.06</v>
      </c>
      <c r="G473" s="13">
        <v>0.08</v>
      </c>
      <c r="H473" s="13">
        <v>0</v>
      </c>
      <c r="I473" s="13">
        <v>0</v>
      </c>
      <c r="J473" s="13">
        <v>12.6</v>
      </c>
      <c r="K473" s="13">
        <v>14.4</v>
      </c>
      <c r="L473" s="13">
        <v>0</v>
      </c>
      <c r="M473" s="13">
        <v>0</v>
      </c>
      <c r="N473" s="13">
        <v>41.35</v>
      </c>
      <c r="O473" s="13">
        <v>55</v>
      </c>
      <c r="P473" s="39"/>
      <c r="Q473" s="39"/>
    </row>
    <row r="474" spans="1:17" x14ac:dyDescent="0.25">
      <c r="A474" s="116">
        <v>502</v>
      </c>
      <c r="B474" s="137" t="s">
        <v>34</v>
      </c>
      <c r="C474" s="85" t="s">
        <v>35</v>
      </c>
      <c r="D474" s="70">
        <v>150</v>
      </c>
      <c r="E474" s="70">
        <v>200</v>
      </c>
      <c r="F474" s="142">
        <v>7.0000000000000007E-2</v>
      </c>
      <c r="G474" s="131">
        <v>9.2999999999999999E-2</v>
      </c>
      <c r="H474" s="131">
        <v>0</v>
      </c>
      <c r="I474" s="131">
        <v>0</v>
      </c>
      <c r="J474" s="131">
        <v>7.6</v>
      </c>
      <c r="K474" s="131">
        <v>10.11</v>
      </c>
      <c r="L474" s="131">
        <v>0</v>
      </c>
      <c r="M474" s="131">
        <v>0</v>
      </c>
      <c r="N474" s="131">
        <v>30.69</v>
      </c>
      <c r="O474" s="131">
        <v>40.82</v>
      </c>
      <c r="P474" s="39"/>
      <c r="Q474" s="39"/>
    </row>
    <row r="475" spans="1:17" x14ac:dyDescent="0.25">
      <c r="A475" s="10"/>
      <c r="B475" s="38" t="s">
        <v>32</v>
      </c>
      <c r="C475" s="106"/>
      <c r="D475" s="10"/>
      <c r="E475" s="10"/>
      <c r="F475" s="10">
        <v>44.97</v>
      </c>
      <c r="G475" s="14">
        <v>61.59</v>
      </c>
      <c r="H475" s="13">
        <v>49.36</v>
      </c>
      <c r="I475" s="13">
        <v>68.58</v>
      </c>
      <c r="J475" s="13">
        <v>174.39</v>
      </c>
      <c r="K475" s="13">
        <v>221.37</v>
      </c>
      <c r="L475" s="13">
        <v>30.63</v>
      </c>
      <c r="M475" s="13">
        <v>40.229999999999997</v>
      </c>
      <c r="N475" s="13">
        <v>1314.71</v>
      </c>
      <c r="O475" s="13">
        <v>1750.27</v>
      </c>
      <c r="P475" s="39"/>
      <c r="Q475" s="39"/>
    </row>
    <row r="476" spans="1:17" x14ac:dyDescent="0.25">
      <c r="A476" s="107"/>
      <c r="B476" s="107"/>
      <c r="C476" s="107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39"/>
      <c r="Q476" s="39"/>
    </row>
    <row r="477" spans="1:17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</row>
    <row r="478" spans="1:17" x14ac:dyDescent="0.25">
      <c r="A478" s="49"/>
      <c r="B478" s="49"/>
      <c r="C478" s="49"/>
      <c r="D478" s="163" t="s">
        <v>69</v>
      </c>
      <c r="E478" s="163"/>
      <c r="F478" s="163"/>
      <c r="G478" s="163"/>
      <c r="H478" s="108"/>
      <c r="I478" s="49"/>
      <c r="J478" s="49"/>
      <c r="K478" s="49"/>
      <c r="L478" s="49"/>
      <c r="M478" s="49"/>
      <c r="N478" s="39"/>
      <c r="O478" s="39"/>
      <c r="P478" s="39"/>
      <c r="Q478" s="39"/>
    </row>
    <row r="479" spans="1:17" x14ac:dyDescent="0.25">
      <c r="A479" s="109" t="s">
        <v>70</v>
      </c>
      <c r="B479" s="168" t="s">
        <v>3</v>
      </c>
      <c r="C479" s="169"/>
      <c r="D479" s="168" t="s">
        <v>194</v>
      </c>
      <c r="E479" s="169"/>
      <c r="F479" s="159" t="s">
        <v>4</v>
      </c>
      <c r="G479" s="160"/>
      <c r="H479" s="159" t="s">
        <v>71</v>
      </c>
      <c r="I479" s="160"/>
      <c r="J479" s="159" t="s">
        <v>50</v>
      </c>
      <c r="K479" s="160"/>
      <c r="L479" s="120"/>
      <c r="M479" s="120"/>
      <c r="N479" s="39"/>
      <c r="O479" s="39"/>
      <c r="P479" s="39"/>
      <c r="Q479" s="39"/>
    </row>
    <row r="480" spans="1:17" x14ac:dyDescent="0.25">
      <c r="A480" s="109"/>
      <c r="B480" s="170"/>
      <c r="C480" s="171"/>
      <c r="D480" s="170"/>
      <c r="E480" s="171"/>
      <c r="F480" s="161"/>
      <c r="G480" s="162"/>
      <c r="H480" s="161"/>
      <c r="I480" s="162"/>
      <c r="J480" s="161"/>
      <c r="K480" s="162"/>
      <c r="L480" s="120"/>
      <c r="M480" s="120"/>
      <c r="N480" s="39"/>
      <c r="O480" s="39"/>
      <c r="P480" s="39"/>
      <c r="Q480" s="39"/>
    </row>
    <row r="481" spans="1:24" x14ac:dyDescent="0.25">
      <c r="A481" s="109" t="s">
        <v>72</v>
      </c>
      <c r="B481" s="13">
        <v>46.14</v>
      </c>
      <c r="C481" s="13">
        <v>58.23</v>
      </c>
      <c r="D481" s="13">
        <v>27.66</v>
      </c>
      <c r="E481" s="13">
        <v>31.69</v>
      </c>
      <c r="F481" s="13">
        <v>49.43</v>
      </c>
      <c r="G481" s="13">
        <v>63.48</v>
      </c>
      <c r="H481" s="13">
        <v>129.80000000000001</v>
      </c>
      <c r="I481" s="13">
        <v>160.79</v>
      </c>
      <c r="J481" s="13">
        <v>1146.75</v>
      </c>
      <c r="K481" s="127">
        <v>1323.37</v>
      </c>
      <c r="L481" s="120"/>
      <c r="M481" s="120"/>
      <c r="N481" s="39"/>
      <c r="O481" s="39"/>
      <c r="P481" s="39"/>
      <c r="Q481" s="39"/>
    </row>
    <row r="482" spans="1:24" x14ac:dyDescent="0.25">
      <c r="A482" s="109" t="s">
        <v>73</v>
      </c>
      <c r="B482" s="35">
        <v>47.08</v>
      </c>
      <c r="C482" s="34">
        <v>60.55</v>
      </c>
      <c r="D482" s="35">
        <v>52.06</v>
      </c>
      <c r="E482" s="35">
        <v>65.209999999999994</v>
      </c>
      <c r="F482" s="35">
        <v>48.78</v>
      </c>
      <c r="G482" s="35">
        <v>63.74</v>
      </c>
      <c r="H482" s="35">
        <v>184.52</v>
      </c>
      <c r="I482" s="35">
        <v>242.46</v>
      </c>
      <c r="J482" s="35">
        <v>1362.49</v>
      </c>
      <c r="K482" s="13">
        <v>1777.6</v>
      </c>
      <c r="L482" s="120"/>
      <c r="M482" s="120"/>
      <c r="N482" s="39"/>
      <c r="O482" s="39"/>
      <c r="P482" s="39"/>
      <c r="Q482" s="39"/>
    </row>
    <row r="483" spans="1:24" x14ac:dyDescent="0.25">
      <c r="A483" s="109" t="s">
        <v>74</v>
      </c>
      <c r="B483" s="71">
        <v>39</v>
      </c>
      <c r="C483" s="13">
        <v>50.12</v>
      </c>
      <c r="D483" s="13">
        <v>44.21</v>
      </c>
      <c r="E483" s="131">
        <v>55.51</v>
      </c>
      <c r="F483" s="13">
        <v>43.74</v>
      </c>
      <c r="G483" s="13">
        <v>56.74</v>
      </c>
      <c r="H483" s="13">
        <v>208.14</v>
      </c>
      <c r="I483" s="13">
        <v>264.54000000000002</v>
      </c>
      <c r="J483" s="13">
        <v>1441.93</v>
      </c>
      <c r="K483" s="13">
        <v>1848.62</v>
      </c>
      <c r="L483" s="120"/>
      <c r="M483" s="120"/>
      <c r="N483" s="39"/>
      <c r="O483" s="39"/>
      <c r="P483" s="39"/>
      <c r="Q483" s="39"/>
    </row>
    <row r="484" spans="1:24" x14ac:dyDescent="0.25">
      <c r="A484" s="109" t="s">
        <v>75</v>
      </c>
      <c r="B484" s="71">
        <v>39.25</v>
      </c>
      <c r="C484" s="13">
        <v>50.01</v>
      </c>
      <c r="D484" s="13">
        <v>28.95</v>
      </c>
      <c r="E484" s="13">
        <v>38.659999999999997</v>
      </c>
      <c r="F484" s="13">
        <v>44.84</v>
      </c>
      <c r="G484" s="13">
        <v>57.95</v>
      </c>
      <c r="H484" s="13">
        <v>159.13999999999999</v>
      </c>
      <c r="I484" s="13">
        <v>210</v>
      </c>
      <c r="J484" s="13">
        <v>1354.19</v>
      </c>
      <c r="K484" s="13">
        <v>1742.46</v>
      </c>
      <c r="L484" s="120"/>
      <c r="M484" s="120"/>
      <c r="N484" s="39"/>
      <c r="O484" s="79"/>
      <c r="P484" s="80"/>
      <c r="Q484" s="80"/>
      <c r="R484" s="80"/>
      <c r="S484" s="80"/>
      <c r="T484" s="80"/>
      <c r="U484" s="80"/>
      <c r="V484" s="80"/>
      <c r="W484" s="80"/>
      <c r="X484" s="80"/>
    </row>
    <row r="485" spans="1:24" x14ac:dyDescent="0.25">
      <c r="A485" s="109" t="s">
        <v>76</v>
      </c>
      <c r="B485" s="13">
        <v>53.19</v>
      </c>
      <c r="C485" s="13">
        <v>65.87</v>
      </c>
      <c r="D485" s="13">
        <v>40.08</v>
      </c>
      <c r="E485" s="13">
        <v>49.48</v>
      </c>
      <c r="F485" s="13">
        <v>79.010000000000005</v>
      </c>
      <c r="G485" s="13">
        <v>99.38</v>
      </c>
      <c r="H485" s="13">
        <v>170.08</v>
      </c>
      <c r="I485" s="13">
        <v>207.39</v>
      </c>
      <c r="J485" s="13">
        <v>1610.87</v>
      </c>
      <c r="K485" s="13">
        <v>2005.88</v>
      </c>
      <c r="L485" s="120"/>
      <c r="M485" s="120"/>
      <c r="N485" s="39"/>
      <c r="O485" s="39"/>
      <c r="P485" s="39"/>
      <c r="Q485" s="39"/>
    </row>
    <row r="486" spans="1:24" x14ac:dyDescent="0.25">
      <c r="A486" s="109" t="s">
        <v>77</v>
      </c>
      <c r="B486" s="13">
        <v>45.22</v>
      </c>
      <c r="C486" s="13">
        <v>60.05</v>
      </c>
      <c r="D486" s="13">
        <v>30.12</v>
      </c>
      <c r="E486" s="13">
        <v>39.42</v>
      </c>
      <c r="F486" s="13">
        <v>42.29</v>
      </c>
      <c r="G486" s="13">
        <v>57.06</v>
      </c>
      <c r="H486" s="13">
        <v>170.12</v>
      </c>
      <c r="I486" s="13">
        <v>228.23</v>
      </c>
      <c r="J486" s="13">
        <v>1295.8499999999999</v>
      </c>
      <c r="K486" s="13">
        <v>1742.71</v>
      </c>
      <c r="L486" s="120"/>
      <c r="M486" s="120"/>
      <c r="N486" s="39"/>
      <c r="O486" s="39"/>
      <c r="P486" s="39"/>
      <c r="Q486" s="39"/>
    </row>
    <row r="487" spans="1:24" x14ac:dyDescent="0.25">
      <c r="A487" s="109" t="s">
        <v>78</v>
      </c>
      <c r="B487" s="13">
        <v>52.67</v>
      </c>
      <c r="C487" s="13">
        <v>66.959999999999994</v>
      </c>
      <c r="D487" s="13">
        <v>35.76</v>
      </c>
      <c r="E487" s="13">
        <v>41.45</v>
      </c>
      <c r="F487" s="13">
        <v>49.6</v>
      </c>
      <c r="G487" s="13">
        <v>64.48</v>
      </c>
      <c r="H487" s="13">
        <v>166.68</v>
      </c>
      <c r="I487" s="13">
        <v>203.16</v>
      </c>
      <c r="J487" s="13">
        <v>1327.19</v>
      </c>
      <c r="K487" s="13">
        <v>1654.23</v>
      </c>
      <c r="L487" s="120"/>
      <c r="M487" s="120"/>
      <c r="N487" s="39"/>
      <c r="O487" s="39"/>
      <c r="P487" s="39"/>
      <c r="Q487" s="39"/>
    </row>
    <row r="488" spans="1:24" x14ac:dyDescent="0.25">
      <c r="A488" s="109" t="s">
        <v>79</v>
      </c>
      <c r="B488" s="13">
        <v>51.84</v>
      </c>
      <c r="C488" s="13">
        <v>65.91</v>
      </c>
      <c r="D488" s="13">
        <v>24.98</v>
      </c>
      <c r="E488" s="13">
        <v>30.88</v>
      </c>
      <c r="F488" s="13">
        <v>54.19</v>
      </c>
      <c r="G488" s="13">
        <v>68.900000000000006</v>
      </c>
      <c r="H488" s="13">
        <v>180.93</v>
      </c>
      <c r="I488" s="13">
        <v>221.79</v>
      </c>
      <c r="J488" s="13">
        <v>1386.64</v>
      </c>
      <c r="K488" s="13">
        <v>1706.76</v>
      </c>
      <c r="L488" s="120"/>
      <c r="M488" s="120"/>
      <c r="N488" s="39"/>
      <c r="O488" s="39"/>
      <c r="P488" s="39"/>
      <c r="Q488" s="39"/>
    </row>
    <row r="489" spans="1:24" x14ac:dyDescent="0.25">
      <c r="A489" s="109" t="s">
        <v>80</v>
      </c>
      <c r="B489" s="14">
        <v>40.69</v>
      </c>
      <c r="C489" s="13">
        <v>55.98</v>
      </c>
      <c r="D489" s="13">
        <v>56.03</v>
      </c>
      <c r="E489" s="13">
        <v>75.42</v>
      </c>
      <c r="F489" s="13">
        <v>39.729999999999997</v>
      </c>
      <c r="G489" s="13">
        <v>55.28</v>
      </c>
      <c r="H489" s="13">
        <v>155.66999999999999</v>
      </c>
      <c r="I489" s="13">
        <v>207.29</v>
      </c>
      <c r="J489" s="13">
        <v>1148.77</v>
      </c>
      <c r="K489" s="13">
        <v>1516.94</v>
      </c>
      <c r="L489" s="120"/>
      <c r="M489" s="120"/>
      <c r="N489" s="39"/>
      <c r="O489" s="39"/>
      <c r="P489" s="39"/>
      <c r="Q489" s="39"/>
    </row>
    <row r="490" spans="1:24" x14ac:dyDescent="0.25">
      <c r="A490" s="109" t="s">
        <v>81</v>
      </c>
      <c r="B490" s="10">
        <v>44.97</v>
      </c>
      <c r="C490" s="14">
        <v>61.59</v>
      </c>
      <c r="D490" s="13">
        <v>30.63</v>
      </c>
      <c r="E490" s="13">
        <v>40.229999999999997</v>
      </c>
      <c r="F490" s="13">
        <v>49.36</v>
      </c>
      <c r="G490" s="13">
        <v>68.58</v>
      </c>
      <c r="H490" s="13">
        <v>174.39</v>
      </c>
      <c r="I490" s="13">
        <v>221.37</v>
      </c>
      <c r="J490" s="13">
        <v>1314.71</v>
      </c>
      <c r="K490" s="13">
        <v>1750.27</v>
      </c>
      <c r="L490" s="120"/>
      <c r="M490" s="120"/>
      <c r="N490" s="39"/>
      <c r="O490" s="39"/>
      <c r="P490" s="39"/>
      <c r="Q490" s="39"/>
    </row>
    <row r="491" spans="1:24" x14ac:dyDescent="0.25">
      <c r="A491" s="109"/>
      <c r="B491" s="110"/>
      <c r="C491" s="110"/>
      <c r="D491" s="110"/>
      <c r="E491" s="110"/>
      <c r="F491" s="110"/>
      <c r="G491" s="110"/>
      <c r="H491" s="110"/>
      <c r="I491" s="110"/>
      <c r="J491" s="110"/>
      <c r="K491" s="110"/>
      <c r="L491" s="120"/>
      <c r="M491" s="120"/>
      <c r="N491" s="39"/>
      <c r="O491" s="39"/>
      <c r="P491" s="39"/>
      <c r="Q491" s="39"/>
    </row>
    <row r="492" spans="1:24" x14ac:dyDescent="0.25">
      <c r="A492" s="109" t="s">
        <v>82</v>
      </c>
      <c r="B492" s="128">
        <f>B481+B482+B483+B484+B485+B486+B487+B488+B489+B490</f>
        <v>460.04999999999995</v>
      </c>
      <c r="C492" s="128">
        <f>C481+C482+C483+C484+C485+C486+C487+C488+C489+C490</f>
        <v>595.27</v>
      </c>
      <c r="D492" s="128">
        <v>370.48</v>
      </c>
      <c r="E492" s="128">
        <v>467.95</v>
      </c>
      <c r="F492" s="110">
        <v>500.97</v>
      </c>
      <c r="G492" s="110">
        <v>655.59</v>
      </c>
      <c r="H492" s="110">
        <v>1699.47</v>
      </c>
      <c r="I492" s="110">
        <v>2167.02</v>
      </c>
      <c r="J492" s="110">
        <v>13389.39</v>
      </c>
      <c r="K492" s="110">
        <v>17068.84</v>
      </c>
      <c r="L492" s="120"/>
      <c r="M492" s="120"/>
      <c r="N492" s="39"/>
      <c r="O492" s="39"/>
      <c r="P492" s="39"/>
      <c r="Q492" s="39"/>
    </row>
    <row r="493" spans="1:24" x14ac:dyDescent="0.25">
      <c r="A493" s="109" t="s">
        <v>83</v>
      </c>
      <c r="B493" s="110">
        <f t="shared" ref="B493:K493" si="0">B492/10</f>
        <v>46.004999999999995</v>
      </c>
      <c r="C493" s="110">
        <f t="shared" si="0"/>
        <v>59.527000000000001</v>
      </c>
      <c r="D493" s="110">
        <f t="shared" si="0"/>
        <v>37.048000000000002</v>
      </c>
      <c r="E493" s="110">
        <f t="shared" si="0"/>
        <v>46.795000000000002</v>
      </c>
      <c r="F493" s="110">
        <f t="shared" si="0"/>
        <v>50.097000000000001</v>
      </c>
      <c r="G493" s="110">
        <f t="shared" si="0"/>
        <v>65.558999999999997</v>
      </c>
      <c r="H493" s="110">
        <f t="shared" si="0"/>
        <v>169.947</v>
      </c>
      <c r="I493" s="110">
        <f t="shared" si="0"/>
        <v>216.702</v>
      </c>
      <c r="J493" s="110">
        <f t="shared" si="0"/>
        <v>1338.9389999999999</v>
      </c>
      <c r="K493" s="110">
        <f t="shared" si="0"/>
        <v>1706.884</v>
      </c>
      <c r="L493" s="120"/>
      <c r="M493" s="120"/>
      <c r="N493" s="39"/>
      <c r="O493" s="39"/>
      <c r="P493" s="39"/>
      <c r="Q493" s="39"/>
    </row>
    <row r="494" spans="1:24" x14ac:dyDescent="0.25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39"/>
      <c r="O494" s="39"/>
      <c r="P494" s="39"/>
      <c r="Q494" s="39"/>
    </row>
    <row r="495" spans="1:24" x14ac:dyDescent="0.25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39"/>
      <c r="O495" s="39"/>
      <c r="P495" s="39"/>
      <c r="Q495" s="39"/>
    </row>
    <row r="496" spans="1:24" x14ac:dyDescent="0.25">
      <c r="A496" s="49" t="s">
        <v>84</v>
      </c>
      <c r="B496" s="111">
        <v>1.08</v>
      </c>
      <c r="C496" s="111">
        <v>1.1000000000000001</v>
      </c>
      <c r="D496" s="111">
        <v>0.82</v>
      </c>
      <c r="E496" s="111">
        <v>0.94</v>
      </c>
      <c r="F496" s="111">
        <v>1.06</v>
      </c>
      <c r="G496" s="111">
        <v>1.0900000000000001</v>
      </c>
      <c r="H496" s="111">
        <v>0.83</v>
      </c>
      <c r="I496" s="111">
        <v>0.83</v>
      </c>
      <c r="J496" s="111">
        <v>0.96</v>
      </c>
      <c r="K496" s="111">
        <v>0.95</v>
      </c>
      <c r="L496" s="111"/>
      <c r="M496" s="111"/>
      <c r="N496" s="39"/>
      <c r="O496" s="39"/>
      <c r="P496" s="39"/>
      <c r="Q496" s="39"/>
    </row>
    <row r="497" spans="1:17" x14ac:dyDescent="0.25">
      <c r="A497" s="49" t="s">
        <v>104</v>
      </c>
      <c r="B497" s="49" t="s">
        <v>105</v>
      </c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39"/>
      <c r="O497" s="39"/>
      <c r="P497" s="39"/>
      <c r="Q497" s="39"/>
    </row>
    <row r="498" spans="1:17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</row>
    <row r="499" spans="1:17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</row>
    <row r="500" spans="1:17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</row>
    <row r="501" spans="1:17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</row>
    <row r="502" spans="1:17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</row>
    <row r="503" spans="1:17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</row>
    <row r="504" spans="1:17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</row>
    <row r="505" spans="1:17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</row>
  </sheetData>
  <mergeCells count="161">
    <mergeCell ref="R279:R280"/>
    <mergeCell ref="Q117:Q122"/>
    <mergeCell ref="A175:A176"/>
    <mergeCell ref="Q170:Q171"/>
    <mergeCell ref="A423:A424"/>
    <mergeCell ref="Q421:Q422"/>
    <mergeCell ref="N51:O53"/>
    <mergeCell ref="L98:M99"/>
    <mergeCell ref="L241:M243"/>
    <mergeCell ref="L285:M287"/>
    <mergeCell ref="L328:M330"/>
    <mergeCell ref="H146:I148"/>
    <mergeCell ref="J146:K148"/>
    <mergeCell ref="A51:A53"/>
    <mergeCell ref="A59:A60"/>
    <mergeCell ref="B59:B60"/>
    <mergeCell ref="A86:A87"/>
    <mergeCell ref="A98:A100"/>
    <mergeCell ref="A104:A105"/>
    <mergeCell ref="A106:A107"/>
    <mergeCell ref="A115:A116"/>
    <mergeCell ref="N328:O330"/>
    <mergeCell ref="N285:O287"/>
    <mergeCell ref="N241:O243"/>
    <mergeCell ref="N196:O198"/>
    <mergeCell ref="L146:M148"/>
    <mergeCell ref="L196:M198"/>
    <mergeCell ref="Q22:Q29"/>
    <mergeCell ref="B28:B32"/>
    <mergeCell ref="A28:A32"/>
    <mergeCell ref="Q138:Q140"/>
    <mergeCell ref="A279:A280"/>
    <mergeCell ref="A162:A169"/>
    <mergeCell ref="A182:A184"/>
    <mergeCell ref="A179:A180"/>
    <mergeCell ref="A264:A266"/>
    <mergeCell ref="A229:A230"/>
    <mergeCell ref="A245:A247"/>
    <mergeCell ref="A196:A198"/>
    <mergeCell ref="A241:A243"/>
    <mergeCell ref="A212:A213"/>
    <mergeCell ref="A214:A218"/>
    <mergeCell ref="A219:A224"/>
    <mergeCell ref="C6:C7"/>
    <mergeCell ref="C288:C289"/>
    <mergeCell ref="A19:A21"/>
    <mergeCell ref="B19:B21"/>
    <mergeCell ref="A22:A27"/>
    <mergeCell ref="A77:A78"/>
    <mergeCell ref="A146:A148"/>
    <mergeCell ref="A150:A152"/>
    <mergeCell ref="A128:A129"/>
    <mergeCell ref="A132:A133"/>
    <mergeCell ref="A123:A125"/>
    <mergeCell ref="A138:A139"/>
    <mergeCell ref="B264:B266"/>
    <mergeCell ref="B288:B289"/>
    <mergeCell ref="F430:G430"/>
    <mergeCell ref="H430:I432"/>
    <mergeCell ref="J430:K432"/>
    <mergeCell ref="D328:E330"/>
    <mergeCell ref="F328:G328"/>
    <mergeCell ref="H328:I330"/>
    <mergeCell ref="J328:K330"/>
    <mergeCell ref="C383:C384"/>
    <mergeCell ref="A288:A289"/>
    <mergeCell ref="B299:B300"/>
    <mergeCell ref="D285:E287"/>
    <mergeCell ref="F285:G285"/>
    <mergeCell ref="H285:I287"/>
    <mergeCell ref="F329:G330"/>
    <mergeCell ref="C331:C332"/>
    <mergeCell ref="D51:E52"/>
    <mergeCell ref="J285:K287"/>
    <mergeCell ref="F286:G287"/>
    <mergeCell ref="J241:K243"/>
    <mergeCell ref="D196:E198"/>
    <mergeCell ref="H196:I198"/>
    <mergeCell ref="J196:K198"/>
    <mergeCell ref="D146:E148"/>
    <mergeCell ref="D3:E5"/>
    <mergeCell ref="H3:I5"/>
    <mergeCell ref="J3:K5"/>
    <mergeCell ref="N3:O5"/>
    <mergeCell ref="F3:G5"/>
    <mergeCell ref="F241:G241"/>
    <mergeCell ref="H241:I243"/>
    <mergeCell ref="F242:G243"/>
    <mergeCell ref="N430:O432"/>
    <mergeCell ref="F431:G432"/>
    <mergeCell ref="J380:K382"/>
    <mergeCell ref="N380:O382"/>
    <mergeCell ref="F381:G382"/>
    <mergeCell ref="F380:G380"/>
    <mergeCell ref="H380:I382"/>
    <mergeCell ref="N146:O148"/>
    <mergeCell ref="F146:G148"/>
    <mergeCell ref="D98:E99"/>
    <mergeCell ref="H98:I99"/>
    <mergeCell ref="J98:K99"/>
    <mergeCell ref="N98:O99"/>
    <mergeCell ref="F98:G99"/>
    <mergeCell ref="H51:I53"/>
    <mergeCell ref="J51:K53"/>
    <mergeCell ref="A3:A5"/>
    <mergeCell ref="B8:B9"/>
    <mergeCell ref="A7:A9"/>
    <mergeCell ref="A11:A14"/>
    <mergeCell ref="A37:A38"/>
    <mergeCell ref="A42:A46"/>
    <mergeCell ref="A33:A34"/>
    <mergeCell ref="A72:A74"/>
    <mergeCell ref="A75:A76"/>
    <mergeCell ref="B75:B76"/>
    <mergeCell ref="B350:B354"/>
    <mergeCell ref="A359:A361"/>
    <mergeCell ref="A365:A366"/>
    <mergeCell ref="A318:A319"/>
    <mergeCell ref="A328:A330"/>
    <mergeCell ref="A311:A313"/>
    <mergeCell ref="A314:A315"/>
    <mergeCell ref="A275:A278"/>
    <mergeCell ref="A271:A272"/>
    <mergeCell ref="A285:A287"/>
    <mergeCell ref="A290:A292"/>
    <mergeCell ref="D479:E480"/>
    <mergeCell ref="B445:B447"/>
    <mergeCell ref="A391:A394"/>
    <mergeCell ref="A411:A412"/>
    <mergeCell ref="A368:A370"/>
    <mergeCell ref="B368:B370"/>
    <mergeCell ref="A380:A382"/>
    <mergeCell ref="A389:A390"/>
    <mergeCell ref="B389:B390"/>
    <mergeCell ref="A463:A464"/>
    <mergeCell ref="A430:A432"/>
    <mergeCell ref="D430:E432"/>
    <mergeCell ref="L3:M5"/>
    <mergeCell ref="L51:M53"/>
    <mergeCell ref="B88:B89"/>
    <mergeCell ref="A88:A89"/>
    <mergeCell ref="B90:B93"/>
    <mergeCell ref="A90:A93"/>
    <mergeCell ref="J479:K480"/>
    <mergeCell ref="F51:G53"/>
    <mergeCell ref="D478:G478"/>
    <mergeCell ref="F479:G480"/>
    <mergeCell ref="H479:I480"/>
    <mergeCell ref="B182:B183"/>
    <mergeCell ref="D380:E382"/>
    <mergeCell ref="B383:B384"/>
    <mergeCell ref="D241:E243"/>
    <mergeCell ref="F196:G198"/>
    <mergeCell ref="A257:A259"/>
    <mergeCell ref="A260:A263"/>
    <mergeCell ref="A350:A354"/>
    <mergeCell ref="A355:A358"/>
    <mergeCell ref="B355:B358"/>
    <mergeCell ref="L380:M382"/>
    <mergeCell ref="L430:M432"/>
    <mergeCell ref="B479:C480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2023-12-28T04:40:16Z</dcterms:modified>
</cp:coreProperties>
</file>